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firstSheet="1" activeTab="1"/>
  </bookViews>
  <sheets>
    <sheet name="Сад 10,5-ч. 1 кв. 2023 г " sheetId="8" state="hidden" r:id="rId1"/>
    <sheet name="1 вариант " sheetId="12" r:id="rId2"/>
    <sheet name="2 вариант " sheetId="13" r:id="rId3"/>
  </sheets>
  <definedNames>
    <definedName name="_xlnm.Print_Area" localSheetId="1">'1 вариант '!$A$1:$O$856</definedName>
    <definedName name="_xlnm.Print_Area" localSheetId="2">'2 вариант '!$A$1:$O$856</definedName>
    <definedName name="_xlnm.Print_Area" localSheetId="0">'Сад 10,5-ч. 1 кв. 2023 г '!$A$1:$O$860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2" i="13" l="1"/>
  <c r="N842" i="13"/>
  <c r="M842" i="13"/>
  <c r="L842" i="13"/>
  <c r="K842" i="13"/>
  <c r="J842" i="13"/>
  <c r="I842" i="13"/>
  <c r="H842" i="13"/>
  <c r="G842" i="13"/>
  <c r="F842" i="13"/>
  <c r="O840" i="13"/>
  <c r="N840" i="13"/>
  <c r="M840" i="13"/>
  <c r="L840" i="13"/>
  <c r="K840" i="13"/>
  <c r="J840" i="13"/>
  <c r="I840" i="13"/>
  <c r="H840" i="13"/>
  <c r="G840" i="13"/>
  <c r="F840" i="13"/>
  <c r="O839" i="13"/>
  <c r="N839" i="13"/>
  <c r="M839" i="13"/>
  <c r="L839" i="13"/>
  <c r="K839" i="13"/>
  <c r="J839" i="13"/>
  <c r="I839" i="13"/>
  <c r="H839" i="13"/>
  <c r="G839" i="13"/>
  <c r="F839" i="13"/>
  <c r="O835" i="13"/>
  <c r="N835" i="13"/>
  <c r="M835" i="13"/>
  <c r="L835" i="13"/>
  <c r="K835" i="13"/>
  <c r="J835" i="13"/>
  <c r="I835" i="13"/>
  <c r="H835" i="13"/>
  <c r="G835" i="13"/>
  <c r="F835" i="13"/>
  <c r="O793" i="13"/>
  <c r="N793" i="13"/>
  <c r="M793" i="13"/>
  <c r="L793" i="13"/>
  <c r="K793" i="13"/>
  <c r="J793" i="13"/>
  <c r="I793" i="13"/>
  <c r="H793" i="13"/>
  <c r="G793" i="13"/>
  <c r="F793" i="13"/>
  <c r="O790" i="13"/>
  <c r="N790" i="13"/>
  <c r="M790" i="13"/>
  <c r="L790" i="13"/>
  <c r="K790" i="13"/>
  <c r="J790" i="13"/>
  <c r="I790" i="13"/>
  <c r="H790" i="13"/>
  <c r="G790" i="13"/>
  <c r="F790" i="13"/>
  <c r="O770" i="13"/>
  <c r="N770" i="13"/>
  <c r="M770" i="13"/>
  <c r="L770" i="13"/>
  <c r="K770" i="13"/>
  <c r="J770" i="13"/>
  <c r="I770" i="13"/>
  <c r="H770" i="13"/>
  <c r="G770" i="13"/>
  <c r="F770" i="13"/>
  <c r="O769" i="13"/>
  <c r="N769" i="13"/>
  <c r="M769" i="13"/>
  <c r="L769" i="13"/>
  <c r="K769" i="13"/>
  <c r="J769" i="13"/>
  <c r="I769" i="13"/>
  <c r="H769" i="13"/>
  <c r="G769" i="13"/>
  <c r="F769" i="13"/>
  <c r="O743" i="13"/>
  <c r="N743" i="13"/>
  <c r="M743" i="13"/>
  <c r="L743" i="13"/>
  <c r="K743" i="13"/>
  <c r="J743" i="13"/>
  <c r="I743" i="13"/>
  <c r="H743" i="13"/>
  <c r="G743" i="13"/>
  <c r="F743" i="13"/>
  <c r="O693" i="13"/>
  <c r="N693" i="13"/>
  <c r="M693" i="13"/>
  <c r="L693" i="13"/>
  <c r="K693" i="13"/>
  <c r="J693" i="13"/>
  <c r="I693" i="13"/>
  <c r="H693" i="13"/>
  <c r="G693" i="13"/>
  <c r="F693" i="13"/>
  <c r="O690" i="13"/>
  <c r="N690" i="13"/>
  <c r="M690" i="13"/>
  <c r="L690" i="13"/>
  <c r="K690" i="13"/>
  <c r="J690" i="13"/>
  <c r="I690" i="13"/>
  <c r="H690" i="13"/>
  <c r="G690" i="13"/>
  <c r="F690" i="13"/>
  <c r="O671" i="13"/>
  <c r="N671" i="13"/>
  <c r="M671" i="13"/>
  <c r="L671" i="13"/>
  <c r="K671" i="13"/>
  <c r="J671" i="13"/>
  <c r="I671" i="13"/>
  <c r="H671" i="13"/>
  <c r="G671" i="13"/>
  <c r="F671" i="13"/>
  <c r="O670" i="13"/>
  <c r="N670" i="13"/>
  <c r="M670" i="13"/>
  <c r="L670" i="13"/>
  <c r="K670" i="13"/>
  <c r="J670" i="13"/>
  <c r="I670" i="13"/>
  <c r="H670" i="13"/>
  <c r="G670" i="13"/>
  <c r="F670" i="13"/>
  <c r="L655" i="13"/>
  <c r="K655" i="13"/>
  <c r="J655" i="13"/>
  <c r="I655" i="13"/>
  <c r="H655" i="13"/>
  <c r="G655" i="13"/>
  <c r="F655" i="13"/>
  <c r="O654" i="13"/>
  <c r="N654" i="13"/>
  <c r="M654" i="13"/>
  <c r="L654" i="13"/>
  <c r="K654" i="13"/>
  <c r="J654" i="13"/>
  <c r="I654" i="13"/>
  <c r="H654" i="13"/>
  <c r="G654" i="13"/>
  <c r="F654" i="13"/>
  <c r="O621" i="13"/>
  <c r="N621" i="13"/>
  <c r="M621" i="13"/>
  <c r="L621" i="13"/>
  <c r="K621" i="13"/>
  <c r="J621" i="13"/>
  <c r="I621" i="13"/>
  <c r="H621" i="13"/>
  <c r="G621" i="13"/>
  <c r="F621" i="13"/>
  <c r="O618" i="13"/>
  <c r="N618" i="13"/>
  <c r="M618" i="13"/>
  <c r="L618" i="13"/>
  <c r="K618" i="13"/>
  <c r="J618" i="13"/>
  <c r="I618" i="13"/>
  <c r="H618" i="13"/>
  <c r="G618" i="13"/>
  <c r="F618" i="13"/>
  <c r="O595" i="13"/>
  <c r="N595" i="13"/>
  <c r="M595" i="13"/>
  <c r="L595" i="13"/>
  <c r="K595" i="13"/>
  <c r="J595" i="13"/>
  <c r="I595" i="13"/>
  <c r="H595" i="13"/>
  <c r="G595" i="13"/>
  <c r="F595" i="13"/>
  <c r="O594" i="13"/>
  <c r="N594" i="13"/>
  <c r="M594" i="13"/>
  <c r="L594" i="13"/>
  <c r="K594" i="13"/>
  <c r="J594" i="13"/>
  <c r="I594" i="13"/>
  <c r="H594" i="13"/>
  <c r="G594" i="13"/>
  <c r="F594" i="13"/>
  <c r="O581" i="13"/>
  <c r="N581" i="13"/>
  <c r="M581" i="13"/>
  <c r="L581" i="13"/>
  <c r="K581" i="13"/>
  <c r="J581" i="13"/>
  <c r="I581" i="13"/>
  <c r="H581" i="13"/>
  <c r="G581" i="13"/>
  <c r="F581" i="13"/>
  <c r="O525" i="13"/>
  <c r="N525" i="13"/>
  <c r="M525" i="13"/>
  <c r="L525" i="13"/>
  <c r="K525" i="13"/>
  <c r="J525" i="13"/>
  <c r="I525" i="13"/>
  <c r="H525" i="13"/>
  <c r="G525" i="13"/>
  <c r="F525" i="13"/>
  <c r="O522" i="13"/>
  <c r="N522" i="13"/>
  <c r="M522" i="13"/>
  <c r="L522" i="13"/>
  <c r="K522" i="13"/>
  <c r="J522" i="13"/>
  <c r="I522" i="13"/>
  <c r="H522" i="13"/>
  <c r="G522" i="13"/>
  <c r="F522" i="13"/>
  <c r="O506" i="13"/>
  <c r="N506" i="13"/>
  <c r="M506" i="13"/>
  <c r="L506" i="13"/>
  <c r="K506" i="13"/>
  <c r="J506" i="13"/>
  <c r="I506" i="13"/>
  <c r="H506" i="13"/>
  <c r="G506" i="13"/>
  <c r="F506" i="13"/>
  <c r="O505" i="13"/>
  <c r="N505" i="13"/>
  <c r="M505" i="13"/>
  <c r="L505" i="13"/>
  <c r="K505" i="13"/>
  <c r="J505" i="13"/>
  <c r="I505" i="13"/>
  <c r="H505" i="13"/>
  <c r="G505" i="13"/>
  <c r="F505" i="13"/>
  <c r="O497" i="13"/>
  <c r="N497" i="13"/>
  <c r="M497" i="13"/>
  <c r="L497" i="13"/>
  <c r="K497" i="13"/>
  <c r="J497" i="13"/>
  <c r="I497" i="13"/>
  <c r="H497" i="13"/>
  <c r="G497" i="13"/>
  <c r="F497" i="13"/>
  <c r="O453" i="13"/>
  <c r="N453" i="13"/>
  <c r="M453" i="13"/>
  <c r="L453" i="13"/>
  <c r="K453" i="13"/>
  <c r="J453" i="13"/>
  <c r="I453" i="13"/>
  <c r="H453" i="13"/>
  <c r="G453" i="13"/>
  <c r="F453" i="13"/>
  <c r="O450" i="13"/>
  <c r="N450" i="13"/>
  <c r="M450" i="13"/>
  <c r="K450" i="13"/>
  <c r="J450" i="13"/>
  <c r="I450" i="13"/>
  <c r="H450" i="13"/>
  <c r="G450" i="13"/>
  <c r="F450" i="13"/>
  <c r="O432" i="13"/>
  <c r="N432" i="13"/>
  <c r="M432" i="13"/>
  <c r="L432" i="13"/>
  <c r="K432" i="13"/>
  <c r="J432" i="13"/>
  <c r="I432" i="13"/>
  <c r="H432" i="13"/>
  <c r="G432" i="13"/>
  <c r="F432" i="13"/>
  <c r="O431" i="13"/>
  <c r="N431" i="13"/>
  <c r="M431" i="13"/>
  <c r="L431" i="13"/>
  <c r="K431" i="13"/>
  <c r="J431" i="13"/>
  <c r="I431" i="13"/>
  <c r="H431" i="13"/>
  <c r="G431" i="13"/>
  <c r="F431" i="13"/>
  <c r="O415" i="13"/>
  <c r="N415" i="13"/>
  <c r="M415" i="13"/>
  <c r="L415" i="13"/>
  <c r="K415" i="13"/>
  <c r="J415" i="13"/>
  <c r="I415" i="13"/>
  <c r="H415" i="13"/>
  <c r="G415" i="13"/>
  <c r="F415" i="13"/>
  <c r="O375" i="13"/>
  <c r="N375" i="13"/>
  <c r="M375" i="13"/>
  <c r="L375" i="13"/>
  <c r="K375" i="13"/>
  <c r="J375" i="13"/>
  <c r="I375" i="13"/>
  <c r="H375" i="13"/>
  <c r="G375" i="13"/>
  <c r="F375" i="13"/>
  <c r="O372" i="13"/>
  <c r="N372" i="13"/>
  <c r="M372" i="13"/>
  <c r="L372" i="13"/>
  <c r="K372" i="13"/>
  <c r="J372" i="13"/>
  <c r="I372" i="13"/>
  <c r="H372" i="13"/>
  <c r="G372" i="13"/>
  <c r="F372" i="13"/>
  <c r="O352" i="13"/>
  <c r="N352" i="13"/>
  <c r="M352" i="13"/>
  <c r="L352" i="13"/>
  <c r="K352" i="13"/>
  <c r="J352" i="13"/>
  <c r="I352" i="13"/>
  <c r="H352" i="13"/>
  <c r="G352" i="13"/>
  <c r="F352" i="13"/>
  <c r="O351" i="13"/>
  <c r="N351" i="13"/>
  <c r="M351" i="13"/>
  <c r="L351" i="13"/>
  <c r="K351" i="13"/>
  <c r="J351" i="13"/>
  <c r="I351" i="13"/>
  <c r="H351" i="13"/>
  <c r="G351" i="13"/>
  <c r="F351" i="13"/>
  <c r="O347" i="13"/>
  <c r="N347" i="13"/>
  <c r="M347" i="13"/>
  <c r="L347" i="13"/>
  <c r="K347" i="13"/>
  <c r="J347" i="13"/>
  <c r="I347" i="13"/>
  <c r="H347" i="13"/>
  <c r="G347" i="13"/>
  <c r="F347" i="13"/>
  <c r="O302" i="13"/>
  <c r="N302" i="13"/>
  <c r="M302" i="13"/>
  <c r="L302" i="13"/>
  <c r="K302" i="13"/>
  <c r="J302" i="13"/>
  <c r="I302" i="13"/>
  <c r="H302" i="13"/>
  <c r="G302" i="13"/>
  <c r="F302" i="13"/>
  <c r="O299" i="13"/>
  <c r="N299" i="13"/>
  <c r="M299" i="13"/>
  <c r="L299" i="13"/>
  <c r="K299" i="13"/>
  <c r="J299" i="13"/>
  <c r="I299" i="13"/>
  <c r="H299" i="13"/>
  <c r="G299" i="13"/>
  <c r="F299" i="13"/>
  <c r="O280" i="13"/>
  <c r="N280" i="13"/>
  <c r="M280" i="13"/>
  <c r="L280" i="13"/>
  <c r="K280" i="13"/>
  <c r="J280" i="13"/>
  <c r="I280" i="13"/>
  <c r="H280" i="13"/>
  <c r="G280" i="13"/>
  <c r="F280" i="13"/>
  <c r="O279" i="13"/>
  <c r="N279" i="13"/>
  <c r="M279" i="13"/>
  <c r="L279" i="13"/>
  <c r="K279" i="13"/>
  <c r="J279" i="13"/>
  <c r="I279" i="13"/>
  <c r="H279" i="13"/>
  <c r="G279" i="13"/>
  <c r="F279" i="13"/>
  <c r="O271" i="13"/>
  <c r="N271" i="13"/>
  <c r="M271" i="13"/>
  <c r="L271" i="13"/>
  <c r="K271" i="13"/>
  <c r="J271" i="13"/>
  <c r="I271" i="13"/>
  <c r="H271" i="13"/>
  <c r="G271" i="13"/>
  <c r="F271" i="13"/>
  <c r="O219" i="13"/>
  <c r="N219" i="13"/>
  <c r="M219" i="13"/>
  <c r="L219" i="13"/>
  <c r="K219" i="13"/>
  <c r="J219" i="13"/>
  <c r="I219" i="13"/>
  <c r="H219" i="13"/>
  <c r="G219" i="13"/>
  <c r="F219" i="13"/>
  <c r="O216" i="13"/>
  <c r="N216" i="13"/>
  <c r="M216" i="13"/>
  <c r="L216" i="13"/>
  <c r="K216" i="13"/>
  <c r="J216" i="13"/>
  <c r="I216" i="13"/>
  <c r="H216" i="13"/>
  <c r="G216" i="13"/>
  <c r="F216" i="13"/>
  <c r="O194" i="13"/>
  <c r="N194" i="13"/>
  <c r="M194" i="13"/>
  <c r="L194" i="13"/>
  <c r="K194" i="13"/>
  <c r="J194" i="13"/>
  <c r="I194" i="13"/>
  <c r="H194" i="13"/>
  <c r="G194" i="13"/>
  <c r="F194" i="13"/>
  <c r="O193" i="13"/>
  <c r="N193" i="13"/>
  <c r="M193" i="13"/>
  <c r="L193" i="13"/>
  <c r="K193" i="13"/>
  <c r="J193" i="13"/>
  <c r="I193" i="13"/>
  <c r="H193" i="13"/>
  <c r="G193" i="13"/>
  <c r="F193" i="13"/>
  <c r="O175" i="13"/>
  <c r="N175" i="13"/>
  <c r="M175" i="13"/>
  <c r="L175" i="13"/>
  <c r="K175" i="13"/>
  <c r="J175" i="13"/>
  <c r="I175" i="13"/>
  <c r="H175" i="13"/>
  <c r="G175" i="13"/>
  <c r="F175" i="13"/>
  <c r="O92" i="13"/>
  <c r="N92" i="13"/>
  <c r="M92" i="13"/>
  <c r="L92" i="13"/>
  <c r="K92" i="13"/>
  <c r="J92" i="13"/>
  <c r="I92" i="13"/>
  <c r="H92" i="13"/>
  <c r="G92" i="13"/>
  <c r="F92" i="13"/>
  <c r="O89" i="13"/>
  <c r="N89" i="13"/>
  <c r="M89" i="13"/>
  <c r="L89" i="13"/>
  <c r="K89" i="13"/>
  <c r="J89" i="13"/>
  <c r="I89" i="13"/>
  <c r="H89" i="13"/>
  <c r="G89" i="13"/>
  <c r="F89" i="13"/>
  <c r="O72" i="13"/>
  <c r="N72" i="13"/>
  <c r="M72" i="13"/>
  <c r="L72" i="13"/>
  <c r="K72" i="13"/>
  <c r="J72" i="13"/>
  <c r="I72" i="13"/>
  <c r="H72" i="13"/>
  <c r="G72" i="13"/>
  <c r="F72" i="13"/>
  <c r="O71" i="13"/>
  <c r="N71" i="13"/>
  <c r="M71" i="13"/>
  <c r="L71" i="13"/>
  <c r="K71" i="13"/>
  <c r="J71" i="13"/>
  <c r="I71" i="13"/>
  <c r="H71" i="13"/>
  <c r="G71" i="13"/>
  <c r="F71" i="13"/>
  <c r="O66" i="13"/>
  <c r="N66" i="13"/>
  <c r="M66" i="13"/>
  <c r="L66" i="13"/>
  <c r="K66" i="13"/>
  <c r="J66" i="13"/>
  <c r="I66" i="13"/>
  <c r="H66" i="13"/>
  <c r="G66" i="13"/>
  <c r="F66" i="13"/>
  <c r="O19" i="13"/>
  <c r="N19" i="13"/>
  <c r="M19" i="13"/>
  <c r="L19" i="13"/>
  <c r="K19" i="13"/>
  <c r="J19" i="13"/>
  <c r="I19" i="13"/>
  <c r="H19" i="13"/>
  <c r="G19" i="13"/>
  <c r="F19" i="13"/>
  <c r="O16" i="13"/>
  <c r="N16" i="13"/>
  <c r="M16" i="13"/>
  <c r="L16" i="13"/>
  <c r="K16" i="13"/>
  <c r="J16" i="13"/>
  <c r="I16" i="13"/>
  <c r="H16" i="13"/>
  <c r="G16" i="13"/>
  <c r="F16" i="13"/>
  <c r="O842" i="12"/>
  <c r="N842" i="12"/>
  <c r="M842" i="12"/>
  <c r="L842" i="12"/>
  <c r="K842" i="12"/>
  <c r="J842" i="12"/>
  <c r="I842" i="12"/>
  <c r="H842" i="12"/>
  <c r="G842" i="12"/>
  <c r="F842" i="12"/>
  <c r="O840" i="12"/>
  <c r="N840" i="12"/>
  <c r="M840" i="12"/>
  <c r="L840" i="12"/>
  <c r="K840" i="12"/>
  <c r="J840" i="12"/>
  <c r="I840" i="12"/>
  <c r="H840" i="12"/>
  <c r="G840" i="12"/>
  <c r="F840" i="12"/>
  <c r="O839" i="12"/>
  <c r="N839" i="12"/>
  <c r="M839" i="12"/>
  <c r="L839" i="12"/>
  <c r="K839" i="12"/>
  <c r="J839" i="12"/>
  <c r="I839" i="12"/>
  <c r="H839" i="12"/>
  <c r="G839" i="12"/>
  <c r="F839" i="12"/>
  <c r="O835" i="12"/>
  <c r="N835" i="12"/>
  <c r="M835" i="12"/>
  <c r="L835" i="12"/>
  <c r="K835" i="12"/>
  <c r="J835" i="12"/>
  <c r="I835" i="12"/>
  <c r="H835" i="12"/>
  <c r="G835" i="12"/>
  <c r="F835" i="12"/>
  <c r="O793" i="12"/>
  <c r="N793" i="12"/>
  <c r="M793" i="12"/>
  <c r="L793" i="12"/>
  <c r="K793" i="12"/>
  <c r="J793" i="12"/>
  <c r="I793" i="12"/>
  <c r="H793" i="12"/>
  <c r="G793" i="12"/>
  <c r="F793" i="12"/>
  <c r="O790" i="12"/>
  <c r="N790" i="12"/>
  <c r="M790" i="12"/>
  <c r="L790" i="12"/>
  <c r="K790" i="12"/>
  <c r="J790" i="12"/>
  <c r="I790" i="12"/>
  <c r="H790" i="12"/>
  <c r="G790" i="12"/>
  <c r="F790" i="12"/>
  <c r="O770" i="12"/>
  <c r="N770" i="12"/>
  <c r="M770" i="12"/>
  <c r="L770" i="12"/>
  <c r="K770" i="12"/>
  <c r="J770" i="12"/>
  <c r="I770" i="12"/>
  <c r="H770" i="12"/>
  <c r="G770" i="12"/>
  <c r="F770" i="12"/>
  <c r="O769" i="12"/>
  <c r="N769" i="12"/>
  <c r="M769" i="12"/>
  <c r="L769" i="12"/>
  <c r="K769" i="12"/>
  <c r="J769" i="12"/>
  <c r="I769" i="12"/>
  <c r="H769" i="12"/>
  <c r="G769" i="12"/>
  <c r="F769" i="12"/>
  <c r="O743" i="12"/>
  <c r="N743" i="12"/>
  <c r="M743" i="12"/>
  <c r="L743" i="12"/>
  <c r="K743" i="12"/>
  <c r="J743" i="12"/>
  <c r="I743" i="12"/>
  <c r="H743" i="12"/>
  <c r="G743" i="12"/>
  <c r="F743" i="12"/>
  <c r="O693" i="12"/>
  <c r="N693" i="12"/>
  <c r="M693" i="12"/>
  <c r="L693" i="12"/>
  <c r="K693" i="12"/>
  <c r="J693" i="12"/>
  <c r="I693" i="12"/>
  <c r="H693" i="12"/>
  <c r="G693" i="12"/>
  <c r="F693" i="12"/>
  <c r="O690" i="12"/>
  <c r="N690" i="12"/>
  <c r="M690" i="12"/>
  <c r="L690" i="12"/>
  <c r="K690" i="12"/>
  <c r="J690" i="12"/>
  <c r="I690" i="12"/>
  <c r="H690" i="12"/>
  <c r="G690" i="12"/>
  <c r="F690" i="12"/>
  <c r="O671" i="12"/>
  <c r="N671" i="12"/>
  <c r="M671" i="12"/>
  <c r="L671" i="12"/>
  <c r="K671" i="12"/>
  <c r="J671" i="12"/>
  <c r="I671" i="12"/>
  <c r="H671" i="12"/>
  <c r="G671" i="12"/>
  <c r="F671" i="12"/>
  <c r="O670" i="12"/>
  <c r="N670" i="12"/>
  <c r="M670" i="12"/>
  <c r="L670" i="12"/>
  <c r="K670" i="12"/>
  <c r="J670" i="12"/>
  <c r="I670" i="12"/>
  <c r="H670" i="12"/>
  <c r="G670" i="12"/>
  <c r="F670" i="12"/>
  <c r="L655" i="12"/>
  <c r="K655" i="12"/>
  <c r="J655" i="12"/>
  <c r="I655" i="12"/>
  <c r="H655" i="12"/>
  <c r="G655" i="12"/>
  <c r="F655" i="12"/>
  <c r="O654" i="12"/>
  <c r="N654" i="12"/>
  <c r="M654" i="12"/>
  <c r="L654" i="12"/>
  <c r="K654" i="12"/>
  <c r="J654" i="12"/>
  <c r="I654" i="12"/>
  <c r="H654" i="12"/>
  <c r="G654" i="12"/>
  <c r="F654" i="12"/>
  <c r="O621" i="12"/>
  <c r="N621" i="12"/>
  <c r="M621" i="12"/>
  <c r="L621" i="12"/>
  <c r="K621" i="12"/>
  <c r="J621" i="12"/>
  <c r="I621" i="12"/>
  <c r="H621" i="12"/>
  <c r="G621" i="12"/>
  <c r="F621" i="12"/>
  <c r="O618" i="12"/>
  <c r="N618" i="12"/>
  <c r="M618" i="12"/>
  <c r="L618" i="12"/>
  <c r="K618" i="12"/>
  <c r="J618" i="12"/>
  <c r="I618" i="12"/>
  <c r="H618" i="12"/>
  <c r="G618" i="12"/>
  <c r="F618" i="12"/>
  <c r="O595" i="12"/>
  <c r="N595" i="12"/>
  <c r="M595" i="12"/>
  <c r="L595" i="12"/>
  <c r="K595" i="12"/>
  <c r="J595" i="12"/>
  <c r="I595" i="12"/>
  <c r="H595" i="12"/>
  <c r="G595" i="12"/>
  <c r="F595" i="12"/>
  <c r="O594" i="12"/>
  <c r="N594" i="12"/>
  <c r="M594" i="12"/>
  <c r="L594" i="12"/>
  <c r="K594" i="12"/>
  <c r="J594" i="12"/>
  <c r="I594" i="12"/>
  <c r="H594" i="12"/>
  <c r="G594" i="12"/>
  <c r="F594" i="12"/>
  <c r="O581" i="12"/>
  <c r="N581" i="12"/>
  <c r="M581" i="12"/>
  <c r="L581" i="12"/>
  <c r="K581" i="12"/>
  <c r="J581" i="12"/>
  <c r="I581" i="12"/>
  <c r="H581" i="12"/>
  <c r="G581" i="12"/>
  <c r="F581" i="12"/>
  <c r="O525" i="12"/>
  <c r="N525" i="12"/>
  <c r="M525" i="12"/>
  <c r="L525" i="12"/>
  <c r="K525" i="12"/>
  <c r="J525" i="12"/>
  <c r="I525" i="12"/>
  <c r="H525" i="12"/>
  <c r="G525" i="12"/>
  <c r="F525" i="12"/>
  <c r="O522" i="12"/>
  <c r="N522" i="12"/>
  <c r="M522" i="12"/>
  <c r="L522" i="12"/>
  <c r="K522" i="12"/>
  <c r="J522" i="12"/>
  <c r="I522" i="12"/>
  <c r="H522" i="12"/>
  <c r="G522" i="12"/>
  <c r="F522" i="12"/>
  <c r="O506" i="12"/>
  <c r="N506" i="12"/>
  <c r="M506" i="12"/>
  <c r="L506" i="12"/>
  <c r="K506" i="12"/>
  <c r="J506" i="12"/>
  <c r="I506" i="12"/>
  <c r="H506" i="12"/>
  <c r="G506" i="12"/>
  <c r="F506" i="12"/>
  <c r="O505" i="12"/>
  <c r="N505" i="12"/>
  <c r="M505" i="12"/>
  <c r="L505" i="12"/>
  <c r="K505" i="12"/>
  <c r="J505" i="12"/>
  <c r="I505" i="12"/>
  <c r="H505" i="12"/>
  <c r="G505" i="12"/>
  <c r="F505" i="12"/>
  <c r="O497" i="12"/>
  <c r="N497" i="12"/>
  <c r="M497" i="12"/>
  <c r="L497" i="12"/>
  <c r="K497" i="12"/>
  <c r="J497" i="12"/>
  <c r="I497" i="12"/>
  <c r="H497" i="12"/>
  <c r="G497" i="12"/>
  <c r="F497" i="12"/>
  <c r="O453" i="12"/>
  <c r="N453" i="12"/>
  <c r="M453" i="12"/>
  <c r="L453" i="12"/>
  <c r="K453" i="12"/>
  <c r="J453" i="12"/>
  <c r="I453" i="12"/>
  <c r="H453" i="12"/>
  <c r="G453" i="12"/>
  <c r="F453" i="12"/>
  <c r="O450" i="12"/>
  <c r="N450" i="12"/>
  <c r="M450" i="12"/>
  <c r="K450" i="12"/>
  <c r="J450" i="12"/>
  <c r="I450" i="12"/>
  <c r="H450" i="12"/>
  <c r="G450" i="12"/>
  <c r="F450" i="12"/>
  <c r="O432" i="12"/>
  <c r="N432" i="12"/>
  <c r="M432" i="12"/>
  <c r="L432" i="12"/>
  <c r="K432" i="12"/>
  <c r="J432" i="12"/>
  <c r="I432" i="12"/>
  <c r="H432" i="12"/>
  <c r="G432" i="12"/>
  <c r="F432" i="12"/>
  <c r="O431" i="12"/>
  <c r="N431" i="12"/>
  <c r="M431" i="12"/>
  <c r="L431" i="12"/>
  <c r="K431" i="12"/>
  <c r="J431" i="12"/>
  <c r="I431" i="12"/>
  <c r="H431" i="12"/>
  <c r="G431" i="12"/>
  <c r="F431" i="12"/>
  <c r="O415" i="12"/>
  <c r="N415" i="12"/>
  <c r="M415" i="12"/>
  <c r="L415" i="12"/>
  <c r="K415" i="12"/>
  <c r="J415" i="12"/>
  <c r="I415" i="12"/>
  <c r="H415" i="12"/>
  <c r="G415" i="12"/>
  <c r="F415" i="12"/>
  <c r="O375" i="12"/>
  <c r="N375" i="12"/>
  <c r="M375" i="12"/>
  <c r="L375" i="12"/>
  <c r="K375" i="12"/>
  <c r="J375" i="12"/>
  <c r="I375" i="12"/>
  <c r="H375" i="12"/>
  <c r="G375" i="12"/>
  <c r="F375" i="12"/>
  <c r="O372" i="12"/>
  <c r="N372" i="12"/>
  <c r="M372" i="12"/>
  <c r="L372" i="12"/>
  <c r="K372" i="12"/>
  <c r="J372" i="12"/>
  <c r="I372" i="12"/>
  <c r="H372" i="12"/>
  <c r="G372" i="12"/>
  <c r="F372" i="12"/>
  <c r="O352" i="12"/>
  <c r="N352" i="12"/>
  <c r="M352" i="12"/>
  <c r="L352" i="12"/>
  <c r="K352" i="12"/>
  <c r="J352" i="12"/>
  <c r="I352" i="12"/>
  <c r="H352" i="12"/>
  <c r="G352" i="12"/>
  <c r="F352" i="12"/>
  <c r="O351" i="12"/>
  <c r="N351" i="12"/>
  <c r="M351" i="12"/>
  <c r="L351" i="12"/>
  <c r="K351" i="12"/>
  <c r="J351" i="12"/>
  <c r="I351" i="12"/>
  <c r="H351" i="12"/>
  <c r="G351" i="12"/>
  <c r="F351" i="12"/>
  <c r="O347" i="12"/>
  <c r="N347" i="12"/>
  <c r="M347" i="12"/>
  <c r="L347" i="12"/>
  <c r="K347" i="12"/>
  <c r="J347" i="12"/>
  <c r="I347" i="12"/>
  <c r="H347" i="12"/>
  <c r="G347" i="12"/>
  <c r="F347" i="12"/>
  <c r="O302" i="12"/>
  <c r="N302" i="12"/>
  <c r="M302" i="12"/>
  <c r="L302" i="12"/>
  <c r="K302" i="12"/>
  <c r="J302" i="12"/>
  <c r="I302" i="12"/>
  <c r="H302" i="12"/>
  <c r="G302" i="12"/>
  <c r="F302" i="12"/>
  <c r="O299" i="12"/>
  <c r="N299" i="12"/>
  <c r="M299" i="12"/>
  <c r="L299" i="12"/>
  <c r="K299" i="12"/>
  <c r="J299" i="12"/>
  <c r="I299" i="12"/>
  <c r="H299" i="12"/>
  <c r="G299" i="12"/>
  <c r="F299" i="12"/>
  <c r="O280" i="12"/>
  <c r="N280" i="12"/>
  <c r="M280" i="12"/>
  <c r="L280" i="12"/>
  <c r="K280" i="12"/>
  <c r="J280" i="12"/>
  <c r="I280" i="12"/>
  <c r="H280" i="12"/>
  <c r="G280" i="12"/>
  <c r="F280" i="12"/>
  <c r="O279" i="12"/>
  <c r="N279" i="12"/>
  <c r="M279" i="12"/>
  <c r="L279" i="12"/>
  <c r="K279" i="12"/>
  <c r="J279" i="12"/>
  <c r="I279" i="12"/>
  <c r="H279" i="12"/>
  <c r="G279" i="12"/>
  <c r="F279" i="12"/>
  <c r="O271" i="12"/>
  <c r="N271" i="12"/>
  <c r="M271" i="12"/>
  <c r="L271" i="12"/>
  <c r="K271" i="12"/>
  <c r="J271" i="12"/>
  <c r="I271" i="12"/>
  <c r="H271" i="12"/>
  <c r="G271" i="12"/>
  <c r="F271" i="12"/>
  <c r="O219" i="12"/>
  <c r="N219" i="12"/>
  <c r="M219" i="12"/>
  <c r="L219" i="12"/>
  <c r="K219" i="12"/>
  <c r="J219" i="12"/>
  <c r="I219" i="12"/>
  <c r="H219" i="12"/>
  <c r="G219" i="12"/>
  <c r="F219" i="12"/>
  <c r="O216" i="12"/>
  <c r="N216" i="12"/>
  <c r="M216" i="12"/>
  <c r="L216" i="12"/>
  <c r="K216" i="12"/>
  <c r="J216" i="12"/>
  <c r="I216" i="12"/>
  <c r="H216" i="12"/>
  <c r="G216" i="12"/>
  <c r="F216" i="12"/>
  <c r="O194" i="12"/>
  <c r="N194" i="12"/>
  <c r="M194" i="12"/>
  <c r="L194" i="12"/>
  <c r="K194" i="12"/>
  <c r="J194" i="12"/>
  <c r="I194" i="12"/>
  <c r="H194" i="12"/>
  <c r="G194" i="12"/>
  <c r="F194" i="12"/>
  <c r="O193" i="12"/>
  <c r="N193" i="12"/>
  <c r="M193" i="12"/>
  <c r="L193" i="12"/>
  <c r="K193" i="12"/>
  <c r="J193" i="12"/>
  <c r="I193" i="12"/>
  <c r="H193" i="12"/>
  <c r="G193" i="12"/>
  <c r="F193" i="12"/>
  <c r="O175" i="12"/>
  <c r="N175" i="12"/>
  <c r="M175" i="12"/>
  <c r="L175" i="12"/>
  <c r="K175" i="12"/>
  <c r="J175" i="12"/>
  <c r="I175" i="12"/>
  <c r="H175" i="12"/>
  <c r="G175" i="12"/>
  <c r="F175" i="12"/>
  <c r="O92" i="12"/>
  <c r="N92" i="12"/>
  <c r="M92" i="12"/>
  <c r="L92" i="12"/>
  <c r="K92" i="12"/>
  <c r="J92" i="12"/>
  <c r="I92" i="12"/>
  <c r="H92" i="12"/>
  <c r="G92" i="12"/>
  <c r="F92" i="12"/>
  <c r="O89" i="12"/>
  <c r="N89" i="12"/>
  <c r="M89" i="12"/>
  <c r="L89" i="12"/>
  <c r="K89" i="12"/>
  <c r="J89" i="12"/>
  <c r="I89" i="12"/>
  <c r="H89" i="12"/>
  <c r="G89" i="12"/>
  <c r="F89" i="12"/>
  <c r="O72" i="12"/>
  <c r="N72" i="12"/>
  <c r="M72" i="12"/>
  <c r="L72" i="12"/>
  <c r="K72" i="12"/>
  <c r="J72" i="12"/>
  <c r="I72" i="12"/>
  <c r="H72" i="12"/>
  <c r="G72" i="12"/>
  <c r="F72" i="12"/>
  <c r="O71" i="12"/>
  <c r="N71" i="12"/>
  <c r="M71" i="12"/>
  <c r="L71" i="12"/>
  <c r="K71" i="12"/>
  <c r="J71" i="12"/>
  <c r="I71" i="12"/>
  <c r="H71" i="12"/>
  <c r="G71" i="12"/>
  <c r="F71" i="12"/>
  <c r="O66" i="12"/>
  <c r="N66" i="12"/>
  <c r="M66" i="12"/>
  <c r="L66" i="12"/>
  <c r="K66" i="12"/>
  <c r="J66" i="12"/>
  <c r="I66" i="12"/>
  <c r="H66" i="12"/>
  <c r="G66" i="12"/>
  <c r="F66" i="12"/>
  <c r="O19" i="12"/>
  <c r="N19" i="12"/>
  <c r="M19" i="12"/>
  <c r="L19" i="12"/>
  <c r="K19" i="12"/>
  <c r="J19" i="12"/>
  <c r="I19" i="12"/>
  <c r="H19" i="12"/>
  <c r="G19" i="12"/>
  <c r="F19" i="12"/>
  <c r="O16" i="12"/>
  <c r="N16" i="12"/>
  <c r="M16" i="12"/>
  <c r="L16" i="12"/>
  <c r="K16" i="12"/>
  <c r="J16" i="12"/>
  <c r="I16" i="12"/>
  <c r="H16" i="12"/>
  <c r="G16" i="12"/>
  <c r="F16" i="12"/>
  <c r="O846" i="8"/>
  <c r="N846" i="8"/>
  <c r="M846" i="8"/>
  <c r="L846" i="8"/>
  <c r="K846" i="8"/>
  <c r="J846" i="8"/>
  <c r="I846" i="8"/>
  <c r="H846" i="8"/>
  <c r="G846" i="8"/>
  <c r="F846" i="8"/>
  <c r="O844" i="8"/>
  <c r="N844" i="8"/>
  <c r="M844" i="8"/>
  <c r="L844" i="8"/>
  <c r="K844" i="8"/>
  <c r="J844" i="8"/>
  <c r="I844" i="8"/>
  <c r="H844" i="8"/>
  <c r="G844" i="8"/>
  <c r="F844" i="8"/>
  <c r="O843" i="8"/>
  <c r="N843" i="8"/>
  <c r="M843" i="8"/>
  <c r="L843" i="8"/>
  <c r="K843" i="8"/>
  <c r="J843" i="8"/>
  <c r="I843" i="8"/>
  <c r="H843" i="8"/>
  <c r="G843" i="8"/>
  <c r="F843" i="8"/>
  <c r="O839" i="8"/>
  <c r="N839" i="8"/>
  <c r="M839" i="8"/>
  <c r="L839" i="8"/>
  <c r="K839" i="8"/>
  <c r="J839" i="8"/>
  <c r="I839" i="8"/>
  <c r="H839" i="8"/>
  <c r="G839" i="8"/>
  <c r="F839" i="8"/>
  <c r="O797" i="8"/>
  <c r="N797" i="8"/>
  <c r="M797" i="8"/>
  <c r="L797" i="8"/>
  <c r="K797" i="8"/>
  <c r="J797" i="8"/>
  <c r="I797" i="8"/>
  <c r="H797" i="8"/>
  <c r="G797" i="8"/>
  <c r="F797" i="8"/>
  <c r="O794" i="8"/>
  <c r="N794" i="8"/>
  <c r="M794" i="8"/>
  <c r="L794" i="8"/>
  <c r="K794" i="8"/>
  <c r="J794" i="8"/>
  <c r="I794" i="8"/>
  <c r="H794" i="8"/>
  <c r="G794" i="8"/>
  <c r="F794" i="8"/>
  <c r="O774" i="8"/>
  <c r="N774" i="8"/>
  <c r="M774" i="8"/>
  <c r="L774" i="8"/>
  <c r="K774" i="8"/>
  <c r="J774" i="8"/>
  <c r="I774" i="8"/>
  <c r="H774" i="8"/>
  <c r="G774" i="8"/>
  <c r="F774" i="8"/>
  <c r="O773" i="8"/>
  <c r="N773" i="8"/>
  <c r="M773" i="8"/>
  <c r="L773" i="8"/>
  <c r="K773" i="8"/>
  <c r="J773" i="8"/>
  <c r="I773" i="8"/>
  <c r="H773" i="8"/>
  <c r="G773" i="8"/>
  <c r="F773" i="8"/>
  <c r="O747" i="8"/>
  <c r="N747" i="8"/>
  <c r="M747" i="8"/>
  <c r="L747" i="8"/>
  <c r="K747" i="8"/>
  <c r="J747" i="8"/>
  <c r="I747" i="8"/>
  <c r="H747" i="8"/>
  <c r="G747" i="8"/>
  <c r="F747" i="8"/>
  <c r="O697" i="8"/>
  <c r="N697" i="8"/>
  <c r="M697" i="8"/>
  <c r="L697" i="8"/>
  <c r="K697" i="8"/>
  <c r="J697" i="8"/>
  <c r="I697" i="8"/>
  <c r="H697" i="8"/>
  <c r="G697" i="8"/>
  <c r="F697" i="8"/>
  <c r="O694" i="8"/>
  <c r="N694" i="8"/>
  <c r="M694" i="8"/>
  <c r="L694" i="8"/>
  <c r="K694" i="8"/>
  <c r="J694" i="8"/>
  <c r="I694" i="8"/>
  <c r="H694" i="8"/>
  <c r="G694" i="8"/>
  <c r="F694" i="8"/>
  <c r="O676" i="8"/>
  <c r="N676" i="8"/>
  <c r="M676" i="8"/>
  <c r="L676" i="8"/>
  <c r="K676" i="8"/>
  <c r="J676" i="8"/>
  <c r="I676" i="8"/>
  <c r="H676" i="8"/>
  <c r="G676" i="8"/>
  <c r="F676" i="8"/>
  <c r="O675" i="8"/>
  <c r="N675" i="8"/>
  <c r="M675" i="8"/>
  <c r="L675" i="8"/>
  <c r="K675" i="8"/>
  <c r="J675" i="8"/>
  <c r="I675" i="8"/>
  <c r="H675" i="8"/>
  <c r="G675" i="8"/>
  <c r="F675" i="8"/>
  <c r="L660" i="8"/>
  <c r="K660" i="8"/>
  <c r="J660" i="8"/>
  <c r="I660" i="8"/>
  <c r="H660" i="8"/>
  <c r="G660" i="8"/>
  <c r="F660" i="8"/>
  <c r="O659" i="8"/>
  <c r="N659" i="8"/>
  <c r="M659" i="8"/>
  <c r="L659" i="8"/>
  <c r="K659" i="8"/>
  <c r="J659" i="8"/>
  <c r="I659" i="8"/>
  <c r="H659" i="8"/>
  <c r="G659" i="8"/>
  <c r="F659" i="8"/>
  <c r="O621" i="8"/>
  <c r="N621" i="8"/>
  <c r="M621" i="8"/>
  <c r="L621" i="8"/>
  <c r="K621" i="8"/>
  <c r="J621" i="8"/>
  <c r="I621" i="8"/>
  <c r="H621" i="8"/>
  <c r="G621" i="8"/>
  <c r="F621" i="8"/>
  <c r="O618" i="8"/>
  <c r="N618" i="8"/>
  <c r="M618" i="8"/>
  <c r="L618" i="8"/>
  <c r="K618" i="8"/>
  <c r="J618" i="8"/>
  <c r="I618" i="8"/>
  <c r="H618" i="8"/>
  <c r="G618" i="8"/>
  <c r="F618" i="8"/>
  <c r="O593" i="8"/>
  <c r="N593" i="8"/>
  <c r="M593" i="8"/>
  <c r="L593" i="8"/>
  <c r="K593" i="8"/>
  <c r="J593" i="8"/>
  <c r="I593" i="8"/>
  <c r="H593" i="8"/>
  <c r="G593" i="8"/>
  <c r="F593" i="8"/>
  <c r="O592" i="8"/>
  <c r="N592" i="8"/>
  <c r="M592" i="8"/>
  <c r="L592" i="8"/>
  <c r="K592" i="8"/>
  <c r="J592" i="8"/>
  <c r="I592" i="8"/>
  <c r="H592" i="8"/>
  <c r="G592" i="8"/>
  <c r="F592" i="8"/>
  <c r="O579" i="8"/>
  <c r="N579" i="8"/>
  <c r="M579" i="8"/>
  <c r="L579" i="8"/>
  <c r="K579" i="8"/>
  <c r="J579" i="8"/>
  <c r="I579" i="8"/>
  <c r="H579" i="8"/>
  <c r="G579" i="8"/>
  <c r="F579" i="8"/>
  <c r="O523" i="8"/>
  <c r="N523" i="8"/>
  <c r="M523" i="8"/>
  <c r="L523" i="8"/>
  <c r="K523" i="8"/>
  <c r="J523" i="8"/>
  <c r="I523" i="8"/>
  <c r="H523" i="8"/>
  <c r="G523" i="8"/>
  <c r="F523" i="8"/>
  <c r="O520" i="8"/>
  <c r="N520" i="8"/>
  <c r="M520" i="8"/>
  <c r="L520" i="8"/>
  <c r="K520" i="8"/>
  <c r="J520" i="8"/>
  <c r="I520" i="8"/>
  <c r="H520" i="8"/>
  <c r="G520" i="8"/>
  <c r="F520" i="8"/>
  <c r="O504" i="8"/>
  <c r="N504" i="8"/>
  <c r="M504" i="8"/>
  <c r="L504" i="8"/>
  <c r="K504" i="8"/>
  <c r="J504" i="8"/>
  <c r="I504" i="8"/>
  <c r="H504" i="8"/>
  <c r="G504" i="8"/>
  <c r="F504" i="8"/>
  <c r="O503" i="8"/>
  <c r="N503" i="8"/>
  <c r="M503" i="8"/>
  <c r="L503" i="8"/>
  <c r="K503" i="8"/>
  <c r="J503" i="8"/>
  <c r="I503" i="8"/>
  <c r="H503" i="8"/>
  <c r="G503" i="8"/>
  <c r="F503" i="8"/>
  <c r="O495" i="8"/>
  <c r="N495" i="8"/>
  <c r="M495" i="8"/>
  <c r="L495" i="8"/>
  <c r="K495" i="8"/>
  <c r="J495" i="8"/>
  <c r="I495" i="8"/>
  <c r="H495" i="8"/>
  <c r="G495" i="8"/>
  <c r="F495" i="8"/>
  <c r="O451" i="8"/>
  <c r="N451" i="8"/>
  <c r="M451" i="8"/>
  <c r="L451" i="8"/>
  <c r="K451" i="8"/>
  <c r="J451" i="8"/>
  <c r="I451" i="8"/>
  <c r="H451" i="8"/>
  <c r="G451" i="8"/>
  <c r="F451" i="8"/>
  <c r="O448" i="8"/>
  <c r="N448" i="8"/>
  <c r="M448" i="8"/>
  <c r="K448" i="8"/>
  <c r="J448" i="8"/>
  <c r="I448" i="8"/>
  <c r="H448" i="8"/>
  <c r="G448" i="8"/>
  <c r="F448" i="8"/>
  <c r="O430" i="8"/>
  <c r="N430" i="8"/>
  <c r="M430" i="8"/>
  <c r="L430" i="8"/>
  <c r="K430" i="8"/>
  <c r="J430" i="8"/>
  <c r="I430" i="8"/>
  <c r="H430" i="8"/>
  <c r="G430" i="8"/>
  <c r="F430" i="8"/>
  <c r="O429" i="8"/>
  <c r="N429" i="8"/>
  <c r="M429" i="8"/>
  <c r="L429" i="8"/>
  <c r="K429" i="8"/>
  <c r="J429" i="8"/>
  <c r="I429" i="8"/>
  <c r="H429" i="8"/>
  <c r="G429" i="8"/>
  <c r="F429" i="8"/>
  <c r="O413" i="8"/>
  <c r="N413" i="8"/>
  <c r="M413" i="8"/>
  <c r="L413" i="8"/>
  <c r="K413" i="8"/>
  <c r="J413" i="8"/>
  <c r="I413" i="8"/>
  <c r="H413" i="8"/>
  <c r="G413" i="8"/>
  <c r="F413" i="8"/>
  <c r="O373" i="8"/>
  <c r="N373" i="8"/>
  <c r="M373" i="8"/>
  <c r="L373" i="8"/>
  <c r="K373" i="8"/>
  <c r="J373" i="8"/>
  <c r="I373" i="8"/>
  <c r="H373" i="8"/>
  <c r="G373" i="8"/>
  <c r="F373" i="8"/>
  <c r="O370" i="8"/>
  <c r="N370" i="8"/>
  <c r="M370" i="8"/>
  <c r="L370" i="8"/>
  <c r="K370" i="8"/>
  <c r="J370" i="8"/>
  <c r="I370" i="8"/>
  <c r="H370" i="8"/>
  <c r="G370" i="8"/>
  <c r="F370" i="8"/>
  <c r="O350" i="8"/>
  <c r="N350" i="8"/>
  <c r="M350" i="8"/>
  <c r="L350" i="8"/>
  <c r="K350" i="8"/>
  <c r="J350" i="8"/>
  <c r="I350" i="8"/>
  <c r="H350" i="8"/>
  <c r="G350" i="8"/>
  <c r="F350" i="8"/>
  <c r="O349" i="8"/>
  <c r="N349" i="8"/>
  <c r="M349" i="8"/>
  <c r="L349" i="8"/>
  <c r="K349" i="8"/>
  <c r="J349" i="8"/>
  <c r="I349" i="8"/>
  <c r="H349" i="8"/>
  <c r="G349" i="8"/>
  <c r="F349" i="8"/>
  <c r="O345" i="8"/>
  <c r="N345" i="8"/>
  <c r="M345" i="8"/>
  <c r="L345" i="8"/>
  <c r="K345" i="8"/>
  <c r="J345" i="8"/>
  <c r="I345" i="8"/>
  <c r="H345" i="8"/>
  <c r="G345" i="8"/>
  <c r="F345" i="8"/>
  <c r="O300" i="8"/>
  <c r="N300" i="8"/>
  <c r="M300" i="8"/>
  <c r="L300" i="8"/>
  <c r="K300" i="8"/>
  <c r="J300" i="8"/>
  <c r="I300" i="8"/>
  <c r="H300" i="8"/>
  <c r="G300" i="8"/>
  <c r="F300" i="8"/>
  <c r="O297" i="8"/>
  <c r="N297" i="8"/>
  <c r="M297" i="8"/>
  <c r="L297" i="8"/>
  <c r="K297" i="8"/>
  <c r="J297" i="8"/>
  <c r="I297" i="8"/>
  <c r="H297" i="8"/>
  <c r="G297" i="8"/>
  <c r="F297" i="8"/>
  <c r="O278" i="8"/>
  <c r="N278" i="8"/>
  <c r="M278" i="8"/>
  <c r="L278" i="8"/>
  <c r="K278" i="8"/>
  <c r="J278" i="8"/>
  <c r="I278" i="8"/>
  <c r="H278" i="8"/>
  <c r="G278" i="8"/>
  <c r="F278" i="8"/>
  <c r="O277" i="8"/>
  <c r="N277" i="8"/>
  <c r="M277" i="8"/>
  <c r="L277" i="8"/>
  <c r="K277" i="8"/>
  <c r="J277" i="8"/>
  <c r="I277" i="8"/>
  <c r="H277" i="8"/>
  <c r="G277" i="8"/>
  <c r="F277" i="8"/>
  <c r="O269" i="8"/>
  <c r="N269" i="8"/>
  <c r="M269" i="8"/>
  <c r="L269" i="8"/>
  <c r="K269" i="8"/>
  <c r="J269" i="8"/>
  <c r="I269" i="8"/>
  <c r="H269" i="8"/>
  <c r="G269" i="8"/>
  <c r="F269" i="8"/>
  <c r="O217" i="8"/>
  <c r="N217" i="8"/>
  <c r="M217" i="8"/>
  <c r="L217" i="8"/>
  <c r="K217" i="8"/>
  <c r="J217" i="8"/>
  <c r="I217" i="8"/>
  <c r="H217" i="8"/>
  <c r="G217" i="8"/>
  <c r="F217" i="8"/>
  <c r="O214" i="8"/>
  <c r="N214" i="8"/>
  <c r="M214" i="8"/>
  <c r="L214" i="8"/>
  <c r="K214" i="8"/>
  <c r="J214" i="8"/>
  <c r="I214" i="8"/>
  <c r="H214" i="8"/>
  <c r="G214" i="8"/>
  <c r="F214" i="8"/>
  <c r="O192" i="8"/>
  <c r="N192" i="8"/>
  <c r="M192" i="8"/>
  <c r="L192" i="8"/>
  <c r="K192" i="8"/>
  <c r="J192" i="8"/>
  <c r="I192" i="8"/>
  <c r="H192" i="8"/>
  <c r="G192" i="8"/>
  <c r="F192" i="8"/>
  <c r="O191" i="8"/>
  <c r="N191" i="8"/>
  <c r="M191" i="8"/>
  <c r="L191" i="8"/>
  <c r="K191" i="8"/>
  <c r="J191" i="8"/>
  <c r="I191" i="8"/>
  <c r="H191" i="8"/>
  <c r="G191" i="8"/>
  <c r="F191" i="8"/>
  <c r="O170" i="8"/>
  <c r="N170" i="8"/>
  <c r="M170" i="8"/>
  <c r="L170" i="8"/>
  <c r="K170" i="8"/>
  <c r="J170" i="8"/>
  <c r="I170" i="8"/>
  <c r="H170" i="8"/>
  <c r="G170" i="8"/>
  <c r="F170" i="8"/>
  <c r="O87" i="8"/>
  <c r="N87" i="8"/>
  <c r="M87" i="8"/>
  <c r="L87" i="8"/>
  <c r="K87" i="8"/>
  <c r="J87" i="8"/>
  <c r="I87" i="8"/>
  <c r="H87" i="8"/>
  <c r="G87" i="8"/>
  <c r="F87" i="8"/>
  <c r="O84" i="8"/>
  <c r="N84" i="8"/>
  <c r="M84" i="8"/>
  <c r="L84" i="8"/>
  <c r="K84" i="8"/>
  <c r="J84" i="8"/>
  <c r="I84" i="8"/>
  <c r="H84" i="8"/>
  <c r="G84" i="8"/>
  <c r="F84" i="8"/>
  <c r="O67" i="8"/>
  <c r="N67" i="8"/>
  <c r="M67" i="8"/>
  <c r="L67" i="8"/>
  <c r="K67" i="8"/>
  <c r="J67" i="8"/>
  <c r="I67" i="8"/>
  <c r="H67" i="8"/>
  <c r="G67" i="8"/>
  <c r="F67" i="8"/>
  <c r="O66" i="8"/>
  <c r="N66" i="8"/>
  <c r="M66" i="8"/>
  <c r="L66" i="8"/>
  <c r="K66" i="8"/>
  <c r="J66" i="8"/>
  <c r="I66" i="8"/>
  <c r="H66" i="8"/>
  <c r="G66" i="8"/>
  <c r="F66" i="8"/>
  <c r="O61" i="8"/>
  <c r="N61" i="8"/>
  <c r="M61" i="8"/>
  <c r="L61" i="8"/>
  <c r="K61" i="8"/>
  <c r="J61" i="8"/>
  <c r="I61" i="8"/>
  <c r="H61" i="8"/>
  <c r="G61" i="8"/>
  <c r="F61" i="8"/>
  <c r="O19" i="8"/>
  <c r="N19" i="8"/>
  <c r="M19" i="8"/>
  <c r="L19" i="8"/>
  <c r="K19" i="8"/>
  <c r="J19" i="8"/>
  <c r="I19" i="8"/>
  <c r="H19" i="8"/>
  <c r="G19" i="8"/>
  <c r="F19" i="8"/>
  <c r="O16" i="8"/>
  <c r="N16" i="8"/>
  <c r="M16" i="8"/>
  <c r="L16" i="8"/>
  <c r="K16" i="8"/>
  <c r="J16" i="8"/>
  <c r="I16" i="8"/>
  <c r="H16" i="8"/>
  <c r="G16" i="8"/>
  <c r="F16" i="8"/>
</calcChain>
</file>

<file path=xl/sharedStrings.xml><?xml version="1.0" encoding="utf-8"?>
<sst xmlns="http://schemas.openxmlformats.org/spreadsheetml/2006/main" count="2869" uniqueCount="419">
  <si>
    <t xml:space="preserve">МЕНЮ_РАСКЛАДКА  на 1 кв 2023 г  САД 10,5-ч. режим работы </t>
  </si>
  <si>
    <t>№ по сб. рецептур</t>
  </si>
  <si>
    <t>Наименование блюд и кулинарных изделий</t>
  </si>
  <si>
    <t>Выход  блюда,    г</t>
  </si>
  <si>
    <t>Масса брутто,   г</t>
  </si>
  <si>
    <t>Масса нетто,  г</t>
  </si>
  <si>
    <t xml:space="preserve">     Химический состав блюд</t>
  </si>
  <si>
    <t>Витамины,мг</t>
  </si>
  <si>
    <t>Минер.в-ва</t>
  </si>
  <si>
    <t>Цена, руб.</t>
  </si>
  <si>
    <t>Белки,  г</t>
  </si>
  <si>
    <t>Жиры, г</t>
  </si>
  <si>
    <t>Углев. г</t>
  </si>
  <si>
    <t>Энерг. ценн. Ккал.</t>
  </si>
  <si>
    <t xml:space="preserve">B1 </t>
  </si>
  <si>
    <t>B2</t>
  </si>
  <si>
    <t>C</t>
  </si>
  <si>
    <t>Ca</t>
  </si>
  <si>
    <t>Fe</t>
  </si>
  <si>
    <t>1 ДЕНЬ</t>
  </si>
  <si>
    <t>Завтрак</t>
  </si>
  <si>
    <t>209сб2005</t>
  </si>
  <si>
    <t>Яйцо вареное</t>
  </si>
  <si>
    <t>1шт</t>
  </si>
  <si>
    <t>1 шт</t>
  </si>
  <si>
    <t>50 сб1982</t>
  </si>
  <si>
    <t>Икра кабачковая (консерв)</t>
  </si>
  <si>
    <t>Хлеб ржаной</t>
  </si>
  <si>
    <t>14 сб2005</t>
  </si>
  <si>
    <t>Масло сливочное</t>
  </si>
  <si>
    <t>459сб2021</t>
  </si>
  <si>
    <t xml:space="preserve">Чай с сахаром и лимоном </t>
  </si>
  <si>
    <t>200/10/7</t>
  </si>
  <si>
    <t xml:space="preserve">чай </t>
  </si>
  <si>
    <t>вода</t>
  </si>
  <si>
    <t>сахар</t>
  </si>
  <si>
    <t>лимон</t>
  </si>
  <si>
    <t>Итого завтрак</t>
  </si>
  <si>
    <t xml:space="preserve">2-ой завтрак </t>
  </si>
  <si>
    <t>359сб2002</t>
  </si>
  <si>
    <t>Сок  фруктовый в ассортименте</t>
  </si>
  <si>
    <t>Итого 2 завтрак</t>
  </si>
  <si>
    <t>Обед</t>
  </si>
  <si>
    <t xml:space="preserve">96сб2005 </t>
  </si>
  <si>
    <t>Рассольник ленинградский</t>
  </si>
  <si>
    <t xml:space="preserve">картофель </t>
  </si>
  <si>
    <t>с 01.07. по 31.10.</t>
  </si>
  <si>
    <t>с 01.11. по 31.12.</t>
  </si>
  <si>
    <t>с 01.01. по 28-29.02.</t>
  </si>
  <si>
    <t>с 01.03. по 30.06.</t>
  </si>
  <si>
    <t xml:space="preserve">крупа  рисовая </t>
  </si>
  <si>
    <t xml:space="preserve">морковь </t>
  </si>
  <si>
    <t>с 01.07. до 31.12.</t>
  </si>
  <si>
    <t>с 01.01. до 30.06.</t>
  </si>
  <si>
    <t xml:space="preserve">лук репчатый </t>
  </si>
  <si>
    <t xml:space="preserve">огурцы соленые </t>
  </si>
  <si>
    <t xml:space="preserve">масло растительное </t>
  </si>
  <si>
    <t xml:space="preserve">вода </t>
  </si>
  <si>
    <t xml:space="preserve">соль </t>
  </si>
  <si>
    <t>341сб2021</t>
  </si>
  <si>
    <t>Котлета "Пермская"</t>
  </si>
  <si>
    <t xml:space="preserve">говядина без кости </t>
  </si>
  <si>
    <t>молоко или вода</t>
  </si>
  <si>
    <t>Хлеб пшеничный</t>
  </si>
  <si>
    <t xml:space="preserve">Яйцо </t>
  </si>
  <si>
    <t>1/5 шт.</t>
  </si>
  <si>
    <t xml:space="preserve">сухари </t>
  </si>
  <si>
    <t>лук репчатый</t>
  </si>
  <si>
    <t>масло растительное</t>
  </si>
  <si>
    <t>чеснок</t>
  </si>
  <si>
    <t>соль</t>
  </si>
  <si>
    <t>312сб2005</t>
  </si>
  <si>
    <t>Пюре картофельное</t>
  </si>
  <si>
    <t>молоко</t>
  </si>
  <si>
    <t>масло сливочное</t>
  </si>
  <si>
    <t>495сб2021</t>
  </si>
  <si>
    <t>Компот из сухофруктов</t>
  </si>
  <si>
    <t>сухофрукты</t>
  </si>
  <si>
    <t>кислота лимонная</t>
  </si>
  <si>
    <t>Итого обед</t>
  </si>
  <si>
    <t>Полдник</t>
  </si>
  <si>
    <t>385сб2005</t>
  </si>
  <si>
    <t>Молоко кипяченное</t>
  </si>
  <si>
    <t>Печенье сдобное</t>
  </si>
  <si>
    <t>Итого полдник</t>
  </si>
  <si>
    <t>ИТОГО за день:</t>
  </si>
  <si>
    <t>2 день</t>
  </si>
  <si>
    <t>174сб2005г</t>
  </si>
  <si>
    <t xml:space="preserve">Каша   вязкая  молочная рисовая </t>
  </si>
  <si>
    <t>200/5</t>
  </si>
  <si>
    <t>крупа рисовая</t>
  </si>
  <si>
    <t>15 сб2005</t>
  </si>
  <si>
    <t>Сыр российский</t>
  </si>
  <si>
    <t>14сб2005</t>
  </si>
  <si>
    <t>457сб2021</t>
  </si>
  <si>
    <t>Чай с сахаром</t>
  </si>
  <si>
    <t>200/10</t>
  </si>
  <si>
    <t>чай в\с</t>
  </si>
  <si>
    <t>Итого завтрак:</t>
  </si>
  <si>
    <t>338сб2005</t>
  </si>
  <si>
    <t xml:space="preserve"> Яблоки   свежие</t>
  </si>
  <si>
    <t>103сб2005</t>
  </si>
  <si>
    <t>Суп картофельный с лапшой домашней</t>
  </si>
  <si>
    <t>лапша домашняя:</t>
  </si>
  <si>
    <t>мука пшеничная</t>
  </si>
  <si>
    <t>мука на подпыл</t>
  </si>
  <si>
    <t>яйцо</t>
  </si>
  <si>
    <t>1/20шт</t>
  </si>
  <si>
    <t>масса вареной лапши</t>
  </si>
  <si>
    <t>бульон или вода</t>
  </si>
  <si>
    <t>294сб2005</t>
  </si>
  <si>
    <t>Биточки из птицы</t>
  </si>
  <si>
    <t>куры потрошенные</t>
  </si>
  <si>
    <t>хлеб</t>
  </si>
  <si>
    <t xml:space="preserve">внутренний жир </t>
  </si>
  <si>
    <t>сухари панировочные</t>
  </si>
  <si>
    <t>137сб2012</t>
  </si>
  <si>
    <t>Рагу из овощей</t>
  </si>
  <si>
    <t>до 01.01.</t>
  </si>
  <si>
    <t>37.5</t>
  </si>
  <si>
    <t xml:space="preserve">с 01.01. </t>
  </si>
  <si>
    <t>26.2</t>
  </si>
  <si>
    <t>капуста свежая</t>
  </si>
  <si>
    <t>Соус  томатный №348 :</t>
  </si>
  <si>
    <t>морковь</t>
  </si>
  <si>
    <t>томат пюре</t>
  </si>
  <si>
    <t>476сб2021</t>
  </si>
  <si>
    <t xml:space="preserve">Кисель из яблок свежих </t>
  </si>
  <si>
    <t xml:space="preserve">яблоки свежие </t>
  </si>
  <si>
    <t xml:space="preserve">крахмал картофельный </t>
  </si>
  <si>
    <t xml:space="preserve">кислота лимонная </t>
  </si>
  <si>
    <t>Итого обед:</t>
  </si>
  <si>
    <t>460сб2021</t>
  </si>
  <si>
    <t xml:space="preserve">Чай с молоком </t>
  </si>
  <si>
    <t xml:space="preserve">чай   </t>
  </si>
  <si>
    <t xml:space="preserve">сахар </t>
  </si>
  <si>
    <t xml:space="preserve">молоко   </t>
  </si>
  <si>
    <t>483сб2012</t>
  </si>
  <si>
    <t>Булочка "Творожная"</t>
  </si>
  <si>
    <t>мука пшеничная на подпыл</t>
  </si>
  <si>
    <t>яйца</t>
  </si>
  <si>
    <t>1/9 шт.</t>
  </si>
  <si>
    <t>творог</t>
  </si>
  <si>
    <t>дрожжи сухие прессованные</t>
  </si>
  <si>
    <t>ванилин</t>
  </si>
  <si>
    <t>яйца для смазки</t>
  </si>
  <si>
    <t>1/40 шт.</t>
  </si>
  <si>
    <t>масса п/ф</t>
  </si>
  <si>
    <t>3 день</t>
  </si>
  <si>
    <t>223сб2005</t>
  </si>
  <si>
    <t>Запеканка из творога со сгущеным молоком</t>
  </si>
  <si>
    <t>120/10</t>
  </si>
  <si>
    <t>крупа манная</t>
  </si>
  <si>
    <t>или мука пшеничная</t>
  </si>
  <si>
    <t>1/8 шт</t>
  </si>
  <si>
    <t>сметана</t>
  </si>
  <si>
    <t>молоко сгущенное</t>
  </si>
  <si>
    <t xml:space="preserve">462сб2021 </t>
  </si>
  <si>
    <t>Какао с молоком</t>
  </si>
  <si>
    <t xml:space="preserve">какао  </t>
  </si>
  <si>
    <t xml:space="preserve">молоко </t>
  </si>
  <si>
    <t xml:space="preserve">вода  </t>
  </si>
  <si>
    <t xml:space="preserve">Напиток овощной в ассортименте </t>
  </si>
  <si>
    <t>84сб2005</t>
  </si>
  <si>
    <t>Борщ с фасолью и картофелем со сметаной</t>
  </si>
  <si>
    <t>свекла</t>
  </si>
  <si>
    <t>фасоль</t>
  </si>
  <si>
    <t>петрушка( корень)</t>
  </si>
  <si>
    <t>томат-пюре</t>
  </si>
  <si>
    <t>268сб2005</t>
  </si>
  <si>
    <t>Котлеты из говядины</t>
  </si>
  <si>
    <t>хлеб пшеничный</t>
  </si>
  <si>
    <t>масса п\ф</t>
  </si>
  <si>
    <t>203сб2005</t>
  </si>
  <si>
    <t>Макароны отварные  с  маслом</t>
  </si>
  <si>
    <t>макаронные изделия</t>
  </si>
  <si>
    <t>342сб2005</t>
  </si>
  <si>
    <t>Компот из свежих яблок</t>
  </si>
  <si>
    <t>яблоки свежие</t>
  </si>
  <si>
    <t xml:space="preserve">388 сб 2005 </t>
  </si>
  <si>
    <t>Напиток из плодов шиповника</t>
  </si>
  <si>
    <t xml:space="preserve">шиповник </t>
  </si>
  <si>
    <t>Булочка"Умница"йод</t>
  </si>
  <si>
    <t>4 день</t>
  </si>
  <si>
    <t>181сб2005</t>
  </si>
  <si>
    <t>Каша   манная  молочная жидкая</t>
  </si>
  <si>
    <t>Апельсины свежие</t>
  </si>
  <si>
    <t>102сб2005</t>
  </si>
  <si>
    <t>Суп   картофельный   с бобовыми</t>
  </si>
  <si>
    <t>горох</t>
  </si>
  <si>
    <t>петрушка</t>
  </si>
  <si>
    <t xml:space="preserve">239сб2005 </t>
  </si>
  <si>
    <t>Тефтели рыбные с соусом</t>
  </si>
  <si>
    <t>80/50</t>
  </si>
  <si>
    <t>рыба  потрошен. обезгл.</t>
  </si>
  <si>
    <t>масса тушеных тефтелей</t>
  </si>
  <si>
    <t>соус № 331:</t>
  </si>
  <si>
    <t>томатное пюре</t>
  </si>
  <si>
    <t>305сб2005</t>
  </si>
  <si>
    <t>Рис припущенный</t>
  </si>
  <si>
    <t xml:space="preserve">крупа рисовая </t>
  </si>
  <si>
    <t xml:space="preserve">   Полдник</t>
  </si>
  <si>
    <t>581сб2021</t>
  </si>
  <si>
    <t>Пряники в ассортименте</t>
  </si>
  <si>
    <t>5день</t>
  </si>
  <si>
    <t>219сб2005</t>
  </si>
  <si>
    <t>Сырники из творога со сгущенным молоком</t>
  </si>
  <si>
    <t>100/10</t>
  </si>
  <si>
    <t>1\10шт</t>
  </si>
  <si>
    <t xml:space="preserve">               Обед</t>
  </si>
  <si>
    <t>82сб2012</t>
  </si>
  <si>
    <t>Суп картофельный с вермишелью</t>
  </si>
  <si>
    <t>вермишель</t>
  </si>
  <si>
    <t>вода или бульон</t>
  </si>
  <si>
    <t>291сб2012</t>
  </si>
  <si>
    <t>Запеканка картофельная с мясом</t>
  </si>
  <si>
    <t>говядина (котлетное мясо)</t>
  </si>
  <si>
    <t>с 01.09. по 31.10.</t>
  </si>
  <si>
    <t>с 01.11. по 21.12.</t>
  </si>
  <si>
    <t>с 01.03. по 31.08.</t>
  </si>
  <si>
    <t xml:space="preserve">          Полдник</t>
  </si>
  <si>
    <t>386сб2005</t>
  </si>
  <si>
    <t>Кефир</t>
  </si>
  <si>
    <t>415сб2005</t>
  </si>
  <si>
    <t>Крендель сахарный</t>
  </si>
  <si>
    <t>маргарин</t>
  </si>
  <si>
    <t>1/12 шт.</t>
  </si>
  <si>
    <t>дрожжи сухие</t>
  </si>
  <si>
    <t>вода для замеса теста</t>
  </si>
  <si>
    <t>масса теста</t>
  </si>
  <si>
    <t>сахар для посыпки</t>
  </si>
  <si>
    <t>масло раст.для смазки листов</t>
  </si>
  <si>
    <t>яйца для смазки кренделя</t>
  </si>
  <si>
    <t xml:space="preserve">1/111 </t>
  </si>
  <si>
    <t>6 день</t>
  </si>
  <si>
    <t xml:space="preserve">             Завтрак</t>
  </si>
  <si>
    <t>210сб2005</t>
  </si>
  <si>
    <t>Омлет натуральный с маслом сливочным</t>
  </si>
  <si>
    <t>106/5</t>
  </si>
  <si>
    <t>2 шт</t>
  </si>
  <si>
    <t>масса омлетной смеси</t>
  </si>
  <si>
    <t>масса готового омлета</t>
  </si>
  <si>
    <t xml:space="preserve">     Обед</t>
  </si>
  <si>
    <t xml:space="preserve">82 сб 2005 </t>
  </si>
  <si>
    <t>Щи из свежей капусты с картофелем со сметаной</t>
  </si>
  <si>
    <t>капуста белокочанная</t>
  </si>
  <si>
    <t xml:space="preserve">сметана </t>
  </si>
  <si>
    <t>279сб2005</t>
  </si>
  <si>
    <t>Тефтели из говядины с соусом сметанным с томатом</t>
  </si>
  <si>
    <t xml:space="preserve">говядина мякоть </t>
  </si>
  <si>
    <t>Соус №331:</t>
  </si>
  <si>
    <t>томат</t>
  </si>
  <si>
    <t>171сб2005</t>
  </si>
  <si>
    <t>Каша гречневая рассыпчатая</t>
  </si>
  <si>
    <t>150/5</t>
  </si>
  <si>
    <t>крупа гречневая</t>
  </si>
  <si>
    <t>7 день</t>
  </si>
  <si>
    <t xml:space="preserve">                                                                                         </t>
  </si>
  <si>
    <t>93сб2012</t>
  </si>
  <si>
    <t>Суп молочный с макаронными изделиями</t>
  </si>
  <si>
    <t>200/3</t>
  </si>
  <si>
    <t xml:space="preserve">                                                        </t>
  </si>
  <si>
    <t xml:space="preserve">                                                                         </t>
  </si>
  <si>
    <t xml:space="preserve">                                           </t>
  </si>
  <si>
    <t>вермишель, макаронные изделия, лапша, лапша домашняя</t>
  </si>
  <si>
    <t xml:space="preserve">463сб2021 </t>
  </si>
  <si>
    <t>Какао с молоком сгущенным</t>
  </si>
  <si>
    <t xml:space="preserve">какао-порошок </t>
  </si>
  <si>
    <t>82сб 2005</t>
  </si>
  <si>
    <t>Борщ с капустой и картофелем со сметаной</t>
  </si>
  <si>
    <t>или квашеная</t>
  </si>
  <si>
    <t>237сб2005</t>
  </si>
  <si>
    <t>Зразы рыбные рубленые с яйцом</t>
  </si>
  <si>
    <t>масса рыбная котлетная</t>
  </si>
  <si>
    <t>Фарш:</t>
  </si>
  <si>
    <t>1/6 шт.</t>
  </si>
  <si>
    <t>Масса фарша:</t>
  </si>
  <si>
    <t xml:space="preserve">421сб2005  </t>
  </si>
  <si>
    <t xml:space="preserve">Сдоба обыкновенная </t>
  </si>
  <si>
    <t>масло слив для разделки теста</t>
  </si>
  <si>
    <t>яйца, шт</t>
  </si>
  <si>
    <t>1/30 шт</t>
  </si>
  <si>
    <t>8 день</t>
  </si>
  <si>
    <t>218сб2005</t>
  </si>
  <si>
    <t>Вареники ленивые отварные с маслом</t>
  </si>
  <si>
    <t>120/5</t>
  </si>
  <si>
    <t>1/5 шт</t>
  </si>
  <si>
    <t>масса вареных вареников</t>
  </si>
  <si>
    <t>83сб2012</t>
  </si>
  <si>
    <t>Суп картофельный с мясными фрикадельками</t>
  </si>
  <si>
    <t>200/28</t>
  </si>
  <si>
    <t>Фрикадельки мясные:</t>
  </si>
  <si>
    <t>говядина</t>
  </si>
  <si>
    <t xml:space="preserve">1/18 шт </t>
  </si>
  <si>
    <t>291сб2005</t>
  </si>
  <si>
    <t xml:space="preserve">Плов из птицы </t>
  </si>
  <si>
    <t>80/160</t>
  </si>
  <si>
    <t>цыпленок-бройлер</t>
  </si>
  <si>
    <t>406сб2005</t>
  </si>
  <si>
    <t xml:space="preserve">Пирожок печеный с повидлом </t>
  </si>
  <si>
    <t>тесто дрожжевое № 405:</t>
  </si>
  <si>
    <t xml:space="preserve">мука </t>
  </si>
  <si>
    <t>повидло</t>
  </si>
  <si>
    <t>масло раст. для смазки</t>
  </si>
  <si>
    <t>яйца для смазки поверхности</t>
  </si>
  <si>
    <t xml:space="preserve">1/40 шт </t>
  </si>
  <si>
    <t>9 день</t>
  </si>
  <si>
    <t xml:space="preserve">183 сб 2005 г </t>
  </si>
  <si>
    <t>Каша жидкая молочная пшеничная с маслом</t>
  </si>
  <si>
    <t>крупа пшеничная</t>
  </si>
  <si>
    <t xml:space="preserve">масло сливочное </t>
  </si>
  <si>
    <t xml:space="preserve">масса каши </t>
  </si>
  <si>
    <t>465сб2021</t>
  </si>
  <si>
    <r>
      <rPr>
        <sz val="10"/>
        <rFont val="Times New Roman"/>
        <charset val="204"/>
      </rPr>
      <t>К</t>
    </r>
    <r>
      <rPr>
        <b/>
        <sz val="10"/>
        <rFont val="Times New Roman"/>
        <charset val="204"/>
      </rPr>
      <t>офейный напиток с молоком</t>
    </r>
  </si>
  <si>
    <t xml:space="preserve">кофейный напиток </t>
  </si>
  <si>
    <t xml:space="preserve">Бананы свежие </t>
  </si>
  <si>
    <t>108,109 сб 2005</t>
  </si>
  <si>
    <t>Суп картофельный с клецками</t>
  </si>
  <si>
    <t>петрушка(корень) или морковь</t>
  </si>
  <si>
    <t>клецки:</t>
  </si>
  <si>
    <t>1/8шт.</t>
  </si>
  <si>
    <t>336сб2012</t>
  </si>
  <si>
    <t>Капуста тушеная</t>
  </si>
  <si>
    <t>лавровый лист</t>
  </si>
  <si>
    <t>Ряженка</t>
  </si>
  <si>
    <t>496сб2012</t>
  </si>
  <si>
    <t>Коржики молочные</t>
  </si>
  <si>
    <t>сахар-песок</t>
  </si>
  <si>
    <t>1\30шт</t>
  </si>
  <si>
    <t>1\40 шт</t>
  </si>
  <si>
    <t>сода</t>
  </si>
  <si>
    <t>масса полуфабриката</t>
  </si>
  <si>
    <t>10 день</t>
  </si>
  <si>
    <t>448,449сб2012</t>
  </si>
  <si>
    <t>Оладьи с повидлом</t>
  </si>
  <si>
    <t>1/8 шт.</t>
  </si>
  <si>
    <t>джем или повидло, или варенье</t>
  </si>
  <si>
    <t>393сб2012</t>
  </si>
  <si>
    <t>Чай с лимоном</t>
  </si>
  <si>
    <t>200/7</t>
  </si>
  <si>
    <t>101сб2005</t>
  </si>
  <si>
    <t>Суп картофельный  с крупой</t>
  </si>
  <si>
    <t>пшено</t>
  </si>
  <si>
    <t>234сб2005</t>
  </si>
  <si>
    <t>Котлеты рыбные</t>
  </si>
  <si>
    <t>рыба потрош.обезглавленная</t>
  </si>
  <si>
    <t xml:space="preserve"> </t>
  </si>
  <si>
    <t>Итого за 10 дней :</t>
  </si>
  <si>
    <t>Примерное перспективное 10-дневное меню для детских дошкольных учреждений  составлено на основе</t>
  </si>
  <si>
    <t>действующих Сборников рецептур блюд для предприятий общественного питания (1982г,1996г, 2002г,2005г., 2012г.),</t>
  </si>
  <si>
    <t xml:space="preserve">с учетом физиологических норм питания для детей разного возраста 1,5-3 лет (ясли) и 3-6 лет (сад),стоимость </t>
  </si>
  <si>
    <t>рационов питания ясли -  109 руб, сад - 131 руб. Нормы выхода полуфабрикатов и готовых блюд  даны  с учетом</t>
  </si>
  <si>
    <t>потерь при их изготовлении, охлаждении и порционировании.В рецептурах супов,соусов, сладких блюд ( компоты,</t>
  </si>
  <si>
    <t xml:space="preserve">       кисели и др.), напитков  указана  норма  жидкости с учетом потерь на выкипание.</t>
  </si>
  <si>
    <t>Руководитель отдела охраны и укрепления здоровья                              Ю.С. Кузнецова</t>
  </si>
  <si>
    <t>МЕНЮ_РАСКЛАДКА  на 1-2 кв 2025 г  САД 10,5-ч. режим работы</t>
  </si>
  <si>
    <t>Химический состав блюд</t>
  </si>
  <si>
    <t>B1</t>
  </si>
  <si>
    <t>Чай с сахаром и лимоном</t>
  </si>
  <si>
    <t>чай</t>
  </si>
  <si>
    <t>2-ой завтрак</t>
  </si>
  <si>
    <t>59 сб 2012</t>
  </si>
  <si>
    <t>Борщ вегетарианский  мелкошинкованный со сметаной</t>
  </si>
  <si>
    <t>картофель</t>
  </si>
  <si>
    <t>говядина без кости</t>
  </si>
  <si>
    <t>Яйцо</t>
  </si>
  <si>
    <t>сухари</t>
  </si>
  <si>
    <t>Каша   вязкая  молочная рисовая</t>
  </si>
  <si>
    <t>Яблоки свежие</t>
  </si>
  <si>
    <t>внутренний жир</t>
  </si>
  <si>
    <t>с 01.01.</t>
  </si>
  <si>
    <t>Кисель из яблок свежих</t>
  </si>
  <si>
    <t>яблоки</t>
  </si>
  <si>
    <t>крахмал картофельный</t>
  </si>
  <si>
    <t>Чай с молоком</t>
  </si>
  <si>
    <t>424сб2005</t>
  </si>
  <si>
    <t>Булочка домашняя</t>
  </si>
  <si>
    <t>сахар для отделки</t>
  </si>
  <si>
    <t>дрожжи прессованные</t>
  </si>
  <si>
    <t>1/42 шт</t>
  </si>
  <si>
    <t>462сб2021</t>
  </si>
  <si>
    <t>какао</t>
  </si>
  <si>
    <t>Напиток овощной в ассортименте</t>
  </si>
  <si>
    <t>388 сб 2005</t>
  </si>
  <si>
    <t>шиповник</t>
  </si>
  <si>
    <t>239сб2005</t>
  </si>
  <si>
    <t>Яблоки   свежие</t>
  </si>
  <si>
    <t>Каша пшеничная рассыпчатая</t>
  </si>
  <si>
    <t>1/111</t>
  </si>
  <si>
    <t>Мандарины свежие</t>
  </si>
  <si>
    <t>82 сб 2005</t>
  </si>
  <si>
    <t>говядина мякоть</t>
  </si>
  <si>
    <t>421сб2005</t>
  </si>
  <si>
    <t>Сдоба обыкновенная</t>
  </si>
  <si>
    <t>173сб2005</t>
  </si>
  <si>
    <t>Каша пшенная молочная вязкая с маслом и сахаром</t>
  </si>
  <si>
    <t>крупа пшенная</t>
  </si>
  <si>
    <t>99сб2005</t>
  </si>
  <si>
    <t>Суп из овощей</t>
  </si>
  <si>
    <t>капуста белокочан.</t>
  </si>
  <si>
    <t>горошек зелен.конс.</t>
  </si>
  <si>
    <t>Плов из птицы</t>
  </si>
  <si>
    <t>Пирожок печеный с повидлом</t>
  </si>
  <si>
    <t>мука</t>
  </si>
  <si>
    <t>1/40 шт</t>
  </si>
  <si>
    <t>183 сб 2005 г</t>
  </si>
  <si>
    <t>масса каши</t>
  </si>
  <si>
    <t>кофейный напиток</t>
  </si>
  <si>
    <t>Бананы свежие</t>
  </si>
  <si>
    <t>456сб2012</t>
  </si>
  <si>
    <t>377сб2005</t>
  </si>
  <si>
    <t>с учетом физиологических норм питания для детей разного возраста 1,5-3 лет (ясли) и 3-6 лет (сад),стоимость</t>
  </si>
  <si>
    <t>рационов питания ясли -121  руб, сад - 143  руб. Нормы выхода полуфабрикатов и готовых блюд  даны  с учетом</t>
  </si>
  <si>
    <t>кисели и др.), напитков  указана  норма  жидкости с учетом потерь на выкипание.</t>
  </si>
  <si>
    <t>Руководитель отдела охраны и укрепления здоровья                 Ю.С. Кузнецова</t>
  </si>
  <si>
    <t>125сб2005</t>
  </si>
  <si>
    <t>Картофель отварной  с маслом</t>
  </si>
  <si>
    <t>масса вареного картофеля</t>
  </si>
  <si>
    <t>рационов питания ясли -121   руб, сад - 143  руб. Нормы выхода полуфабрикатов и готовых блюд  даны  с учетом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</si>
</sst>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69" formatCode="#\ ##0.00"/>
    <numFmt numFmtId="170" formatCode="#\ ##0"/>
  </numFmts>
  <fonts count="15"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  <charset val="134"/>
    </font>
    <font>
      <sz val="11"/>
      <name val="Times New Roman"/>
      <charset val="204"/>
    </font>
    <font>
      <b/>
      <sz val="11"/>
      <name val="Times New Roman"/>
      <charset val="204"/>
    </font>
    <font>
      <i/>
      <sz val="11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sz val="10"/>
      <color rgb="FFFF0000"/>
      <name val="Arial Cyr"/>
      <charset val="204"/>
    </font>
    <font>
      <b/>
      <sz val="12"/>
      <name val="Times New Roman"/>
      <charset val="204"/>
    </font>
    <font>
      <sz val="10"/>
      <color theme="0"/>
      <name val="Times New Roman"/>
      <charset val="204"/>
    </font>
    <font>
      <sz val="12"/>
      <name val="Times New Roman"/>
      <charset val="204"/>
    </font>
    <font>
      <b/>
      <sz val="11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4506668294322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3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49" fontId="6" fillId="4" borderId="2" xfId="0" applyNumberFormat="1" applyFont="1" applyFill="1" applyBorder="1" applyAlignment="1">
      <alignment vertical="top" wrapText="1"/>
    </xf>
    <xf numFmtId="49" fontId="6" fillId="4" borderId="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6" fillId="5" borderId="2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49" fontId="6" fillId="5" borderId="2" xfId="0" applyNumberFormat="1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2" fontId="0" fillId="0" borderId="0" xfId="0" applyNumberFormat="1"/>
    <xf numFmtId="0" fontId="6" fillId="4" borderId="14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6" fillId="4" borderId="14" xfId="0" applyNumberFormat="1" applyFont="1" applyFill="1" applyBorder="1" applyAlignment="1">
      <alignment horizontal="center" vertical="top" wrapText="1"/>
    </xf>
    <xf numFmtId="2" fontId="6" fillId="4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/>
    </xf>
    <xf numFmtId="49" fontId="0" fillId="0" borderId="2" xfId="0" applyNumberFormat="1" applyBorder="1"/>
    <xf numFmtId="0" fontId="6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6" borderId="1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6" fillId="7" borderId="2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5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2" xfId="0" applyFont="1" applyBorder="1" applyAlignment="1"/>
    <xf numFmtId="0" fontId="6" fillId="0" borderId="2" xfId="0" applyFont="1" applyFill="1" applyBorder="1"/>
    <xf numFmtId="0" fontId="6" fillId="0" borderId="21" xfId="0" applyFont="1" applyBorder="1" applyAlignment="1">
      <alignment horizontal="center"/>
    </xf>
    <xf numFmtId="0" fontId="10" fillId="0" borderId="0" xfId="0" applyFont="1"/>
    <xf numFmtId="0" fontId="8" fillId="0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6" fillId="0" borderId="22" xfId="0" applyFont="1" applyBorder="1" applyAlignment="1">
      <alignment horizontal="center"/>
    </xf>
    <xf numFmtId="0" fontId="6" fillId="8" borderId="17" xfId="0" applyFont="1" applyFill="1" applyBorder="1" applyAlignment="1">
      <alignment vertical="top" wrapText="1"/>
    </xf>
    <xf numFmtId="0" fontId="7" fillId="8" borderId="17" xfId="0" applyFont="1" applyFill="1" applyBorder="1" applyAlignment="1">
      <alignment vertical="top" wrapText="1"/>
    </xf>
    <xf numFmtId="0" fontId="6" fillId="8" borderId="17" xfId="0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/>
    </xf>
    <xf numFmtId="0" fontId="6" fillId="8" borderId="2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top" wrapText="1"/>
    </xf>
    <xf numFmtId="0" fontId="7" fillId="8" borderId="2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center"/>
    </xf>
    <xf numFmtId="0" fontId="8" fillId="0" borderId="2" xfId="0" applyFont="1" applyBorder="1" applyAlignment="1">
      <alignment vertical="top" wrapText="1"/>
    </xf>
    <xf numFmtId="0" fontId="6" fillId="11" borderId="2" xfId="0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top" wrapText="1"/>
    </xf>
    <xf numFmtId="0" fontId="7" fillId="12" borderId="2" xfId="0" applyFont="1" applyFill="1" applyBorder="1" applyAlignment="1">
      <alignment horizontal="left" vertical="top" wrapText="1"/>
    </xf>
    <xf numFmtId="49" fontId="6" fillId="12" borderId="2" xfId="0" applyNumberFormat="1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left" vertical="top" wrapText="1"/>
    </xf>
    <xf numFmtId="0" fontId="7" fillId="12" borderId="2" xfId="0" applyFont="1" applyFill="1" applyBorder="1" applyAlignment="1">
      <alignment horizontal="center" vertical="top" wrapText="1"/>
    </xf>
    <xf numFmtId="0" fontId="7" fillId="12" borderId="2" xfId="0" applyFont="1" applyFill="1" applyBorder="1" applyAlignment="1">
      <alignment vertical="top" wrapText="1"/>
    </xf>
    <xf numFmtId="0" fontId="6" fillId="12" borderId="2" xfId="0" applyFont="1" applyFill="1" applyBorder="1" applyAlignment="1">
      <alignment vertical="top" wrapText="1"/>
    </xf>
    <xf numFmtId="0" fontId="6" fillId="12" borderId="2" xfId="0" applyNumberFormat="1" applyFont="1" applyFill="1" applyBorder="1" applyAlignment="1">
      <alignment horizontal="center" vertical="top" wrapText="1"/>
    </xf>
    <xf numFmtId="0" fontId="6" fillId="0" borderId="17" xfId="0" applyNumberFormat="1" applyFont="1" applyBorder="1" applyAlignment="1">
      <alignment horizontal="center" vertical="top" wrapText="1"/>
    </xf>
    <xf numFmtId="2" fontId="6" fillId="12" borderId="2" xfId="0" applyNumberFormat="1" applyFont="1" applyFill="1" applyBorder="1" applyAlignment="1">
      <alignment horizontal="center" vertical="top" wrapText="1"/>
    </xf>
    <xf numFmtId="0" fontId="7" fillId="12" borderId="6" xfId="0" applyFont="1" applyFill="1" applyBorder="1" applyAlignment="1">
      <alignment vertical="top" wrapText="1"/>
    </xf>
    <xf numFmtId="168" fontId="6" fillId="0" borderId="2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9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right" vertical="top" wrapText="1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7" fillId="7" borderId="2" xfId="0" applyFont="1" applyFill="1" applyBorder="1" applyAlignment="1">
      <alignment vertical="top" wrapText="1"/>
    </xf>
    <xf numFmtId="0" fontId="7" fillId="8" borderId="6" xfId="0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17" xfId="0" applyFont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13" borderId="2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7" fillId="14" borderId="3" xfId="0" applyFont="1" applyFill="1" applyBorder="1" applyAlignment="1">
      <alignment horizontal="left" vertical="top" wrapText="1"/>
    </xf>
    <xf numFmtId="0" fontId="7" fillId="14" borderId="3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13" fillId="0" borderId="0" xfId="0" applyFont="1"/>
    <xf numFmtId="169" fontId="0" fillId="0" borderId="0" xfId="0" applyNumberFormat="1" applyAlignment="1">
      <alignment horizontal="right"/>
    </xf>
    <xf numFmtId="0" fontId="14" fillId="0" borderId="0" xfId="0" applyFont="1"/>
    <xf numFmtId="2" fontId="6" fillId="2" borderId="14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6" fillId="0" borderId="3" xfId="0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168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170" fontId="6" fillId="0" borderId="2" xfId="0" applyNumberFormat="1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1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168" fontId="6" fillId="2" borderId="29" xfId="0" applyNumberFormat="1" applyFont="1" applyFill="1" applyBorder="1" applyAlignment="1">
      <alignment horizontal="center" vertical="top" wrapText="1"/>
    </xf>
    <xf numFmtId="0" fontId="6" fillId="3" borderId="29" xfId="0" applyFont="1" applyFill="1" applyBorder="1" applyAlignment="1">
      <alignment horizontal="center" vertical="top" wrapText="1"/>
    </xf>
    <xf numFmtId="1" fontId="6" fillId="2" borderId="2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862"/>
  <sheetViews>
    <sheetView view="pageBreakPreview" topLeftCell="A830" zoomScale="110" zoomScaleNormal="100" workbookViewId="0">
      <selection activeCell="AE785" sqref="AE785:AE786"/>
    </sheetView>
  </sheetViews>
  <sheetFormatPr defaultColWidth="9" defaultRowHeight="12.75" outlineLevelRow="1"/>
  <cols>
    <col min="1" max="1" width="9" style="5" customWidth="1"/>
    <col min="2" max="2" width="27.28515625" customWidth="1"/>
    <col min="3" max="3" width="6" style="4" customWidth="1"/>
    <col min="4" max="4" width="6.5703125" style="6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9" hidden="1" customWidth="1"/>
    <col min="12" max="12" width="5.85546875" customWidth="1"/>
    <col min="13" max="14" width="9" hidden="1" customWidth="1"/>
    <col min="15" max="15" width="8.140625" customWidth="1"/>
  </cols>
  <sheetData>
    <row r="2" spans="1:16">
      <c r="B2" s="198" t="s">
        <v>0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s="1" customFormat="1" ht="15" customHeight="1">
      <c r="A3" s="210" t="s">
        <v>1</v>
      </c>
      <c r="B3" s="200" t="s">
        <v>2</v>
      </c>
      <c r="C3" s="212" t="s">
        <v>3</v>
      </c>
      <c r="D3" s="212" t="s">
        <v>4</v>
      </c>
      <c r="E3" s="200" t="s">
        <v>5</v>
      </c>
      <c r="F3" s="200" t="s">
        <v>6</v>
      </c>
      <c r="G3" s="200"/>
      <c r="H3" s="200"/>
      <c r="I3" s="200"/>
      <c r="J3" s="200" t="s">
        <v>7</v>
      </c>
      <c r="K3" s="200"/>
      <c r="L3" s="200"/>
      <c r="M3" s="200" t="s">
        <v>8</v>
      </c>
      <c r="N3" s="200"/>
      <c r="O3" s="200" t="s">
        <v>9</v>
      </c>
    </row>
    <row r="4" spans="1:16" s="1" customFormat="1" ht="45">
      <c r="A4" s="210"/>
      <c r="B4" s="200"/>
      <c r="C4" s="212"/>
      <c r="D4" s="212"/>
      <c r="E4" s="200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200"/>
    </row>
    <row r="5" spans="1:16" ht="14.25" customHeight="1">
      <c r="A5" s="201" t="s">
        <v>19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6" ht="15">
      <c r="A6" s="8"/>
      <c r="B6" s="9" t="s">
        <v>20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>
      <c r="A7" s="10" t="s">
        <v>21</v>
      </c>
      <c r="B7" s="11" t="s">
        <v>22</v>
      </c>
      <c r="C7" s="12" t="s">
        <v>23</v>
      </c>
      <c r="D7" s="13" t="s">
        <v>24</v>
      </c>
      <c r="E7" s="14">
        <v>40</v>
      </c>
      <c r="F7" s="14">
        <v>5.0999999999999996</v>
      </c>
      <c r="G7" s="14">
        <v>4.5999999999999996</v>
      </c>
      <c r="H7" s="14">
        <v>0.3</v>
      </c>
      <c r="I7" s="14">
        <v>63</v>
      </c>
      <c r="J7" s="14">
        <v>0.03</v>
      </c>
      <c r="K7" s="14">
        <v>0.18</v>
      </c>
      <c r="L7" s="14">
        <v>0</v>
      </c>
      <c r="M7" s="14">
        <v>22</v>
      </c>
      <c r="N7" s="14">
        <v>1</v>
      </c>
      <c r="O7" s="14">
        <v>8.5299999999999994</v>
      </c>
    </row>
    <row r="8" spans="1:16" ht="14.25" customHeight="1">
      <c r="A8" s="10" t="s">
        <v>25</v>
      </c>
      <c r="B8" s="15" t="s">
        <v>26</v>
      </c>
      <c r="C8" s="13">
        <v>60</v>
      </c>
      <c r="D8" s="13">
        <v>63.6</v>
      </c>
      <c r="E8" s="14">
        <v>60</v>
      </c>
      <c r="F8" s="14">
        <v>0.9</v>
      </c>
      <c r="G8" s="14">
        <v>2.74</v>
      </c>
      <c r="H8" s="14">
        <v>3.7</v>
      </c>
      <c r="I8" s="14">
        <v>43.02</v>
      </c>
      <c r="J8" s="14">
        <v>5.76</v>
      </c>
      <c r="K8" s="14">
        <v>6.48</v>
      </c>
      <c r="L8" s="14">
        <v>1.77</v>
      </c>
      <c r="M8" s="14">
        <v>19.2</v>
      </c>
      <c r="N8" s="14">
        <v>0.48</v>
      </c>
      <c r="O8" s="13">
        <v>10.43</v>
      </c>
    </row>
    <row r="9" spans="1:16">
      <c r="A9" s="14"/>
      <c r="B9" s="15" t="s">
        <v>27</v>
      </c>
      <c r="C9" s="13">
        <v>40</v>
      </c>
      <c r="D9" s="13">
        <v>40</v>
      </c>
      <c r="E9" s="14">
        <v>40</v>
      </c>
      <c r="F9" s="14">
        <v>2.72</v>
      </c>
      <c r="G9" s="14">
        <v>0.48</v>
      </c>
      <c r="H9" s="14">
        <v>15.9</v>
      </c>
      <c r="I9" s="14">
        <v>80</v>
      </c>
      <c r="J9" s="14">
        <v>0.06</v>
      </c>
      <c r="K9" s="14">
        <v>0.03</v>
      </c>
      <c r="L9" s="14">
        <v>0</v>
      </c>
      <c r="M9" s="14">
        <v>19.2</v>
      </c>
      <c r="N9" s="14">
        <v>20</v>
      </c>
      <c r="O9" s="65">
        <v>2.5</v>
      </c>
    </row>
    <row r="10" spans="1:16">
      <c r="A10" s="10" t="s">
        <v>28</v>
      </c>
      <c r="B10" s="15" t="s">
        <v>29</v>
      </c>
      <c r="C10" s="13">
        <v>5</v>
      </c>
      <c r="D10" s="13">
        <v>5</v>
      </c>
      <c r="E10" s="14">
        <v>5</v>
      </c>
      <c r="F10" s="14">
        <v>0.05</v>
      </c>
      <c r="G10" s="14">
        <v>4.0999999999999996</v>
      </c>
      <c r="H10" s="14">
        <v>0.05</v>
      </c>
      <c r="I10" s="14">
        <v>37.5</v>
      </c>
      <c r="J10" s="14">
        <v>0</v>
      </c>
      <c r="K10" s="14">
        <v>0.01</v>
      </c>
      <c r="L10" s="14">
        <v>0</v>
      </c>
      <c r="M10" s="14">
        <v>1</v>
      </c>
      <c r="N10" s="14">
        <v>0</v>
      </c>
      <c r="O10" s="65">
        <v>3.75</v>
      </c>
    </row>
    <row r="11" spans="1:16" ht="25.5" customHeight="1">
      <c r="A11" s="16" t="s">
        <v>30</v>
      </c>
      <c r="B11" s="15" t="s">
        <v>31</v>
      </c>
      <c r="C11" s="14" t="s">
        <v>32</v>
      </c>
      <c r="D11" s="14"/>
      <c r="E11" s="14"/>
      <c r="F11" s="14">
        <v>0.3</v>
      </c>
      <c r="G11" s="14">
        <v>0.1</v>
      </c>
      <c r="H11" s="14">
        <v>9.5</v>
      </c>
      <c r="I11" s="14">
        <v>40</v>
      </c>
      <c r="J11" s="14">
        <v>0</v>
      </c>
      <c r="K11" s="14">
        <v>0</v>
      </c>
      <c r="L11" s="14">
        <v>1</v>
      </c>
      <c r="M11" s="36">
        <v>0</v>
      </c>
      <c r="N11" s="36">
        <v>0</v>
      </c>
      <c r="O11" s="36">
        <v>2.77</v>
      </c>
    </row>
    <row r="12" spans="1:16">
      <c r="A12" s="17"/>
      <c r="B12" s="16" t="s">
        <v>33</v>
      </c>
      <c r="C12" s="18"/>
      <c r="D12" s="14">
        <v>1</v>
      </c>
      <c r="E12" s="14">
        <v>1</v>
      </c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6" s="2" customFormat="1">
      <c r="A13" s="15"/>
      <c r="B13" s="16" t="s">
        <v>34</v>
      </c>
      <c r="C13" s="19"/>
      <c r="D13" s="14">
        <v>216</v>
      </c>
      <c r="E13" s="14">
        <v>200</v>
      </c>
      <c r="F13" s="19"/>
      <c r="G13" s="19"/>
      <c r="H13" s="19"/>
      <c r="I13" s="19"/>
      <c r="J13" s="19"/>
      <c r="K13" s="19"/>
      <c r="L13" s="19"/>
      <c r="M13" s="66"/>
      <c r="N13" s="66"/>
      <c r="O13" s="66"/>
    </row>
    <row r="14" spans="1:16">
      <c r="A14" s="15"/>
      <c r="B14" s="16" t="s">
        <v>35</v>
      </c>
      <c r="C14" s="19"/>
      <c r="D14" s="14">
        <v>10</v>
      </c>
      <c r="E14" s="14">
        <v>10</v>
      </c>
      <c r="F14" s="19"/>
      <c r="G14" s="19"/>
      <c r="H14" s="19"/>
      <c r="I14" s="19"/>
      <c r="J14" s="19"/>
      <c r="K14" s="19"/>
      <c r="L14" s="19"/>
      <c r="M14" s="14"/>
      <c r="N14" s="14"/>
      <c r="O14" s="14"/>
    </row>
    <row r="15" spans="1:16">
      <c r="A15" s="16"/>
      <c r="B15" s="16" t="s">
        <v>36</v>
      </c>
      <c r="C15" s="14"/>
      <c r="D15" s="14">
        <v>8</v>
      </c>
      <c r="E15" s="14">
        <v>7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>
      <c r="A16" s="20"/>
      <c r="B16" s="21" t="s">
        <v>37</v>
      </c>
      <c r="C16" s="22"/>
      <c r="D16" s="23"/>
      <c r="E16" s="24"/>
      <c r="F16" s="24">
        <f>SUM(F7:F15)</f>
        <v>9.07</v>
      </c>
      <c r="G16" s="24">
        <f>SUM(G7:G15)</f>
        <v>12.02</v>
      </c>
      <c r="H16" s="24">
        <f>SUM(H7:H15)</f>
        <v>29.45</v>
      </c>
      <c r="I16" s="24">
        <f>SUM(I7:I15)</f>
        <v>263.52</v>
      </c>
      <c r="J16" s="24" t="e">
        <f>J7+#REF!+J9+J10+J11</f>
        <v>#REF!</v>
      </c>
      <c r="K16" s="24" t="e">
        <f>K7+#REF!+K9+K10+K11</f>
        <v>#REF!</v>
      </c>
      <c r="L16" s="24">
        <f>SUM(L7:L15)</f>
        <v>2.77</v>
      </c>
      <c r="M16" s="24">
        <f>SUM(M7:M15)</f>
        <v>61.4</v>
      </c>
      <c r="N16" s="24">
        <f>SUM(N7:N15)</f>
        <v>21.48</v>
      </c>
      <c r="O16" s="24">
        <f>SUM(O7:O15)</f>
        <v>27.98</v>
      </c>
      <c r="P16" s="67"/>
    </row>
    <row r="17" spans="1:17">
      <c r="A17" s="25"/>
      <c r="B17" s="26" t="s">
        <v>38</v>
      </c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7" ht="25.5">
      <c r="A18" s="25" t="s">
        <v>39</v>
      </c>
      <c r="B18" s="30" t="s">
        <v>40</v>
      </c>
      <c r="C18" s="31">
        <v>180</v>
      </c>
      <c r="D18" s="31">
        <v>180</v>
      </c>
      <c r="E18" s="29">
        <v>180</v>
      </c>
      <c r="F18" s="29">
        <v>1</v>
      </c>
      <c r="G18" s="29">
        <v>0</v>
      </c>
      <c r="H18" s="29">
        <v>21.2</v>
      </c>
      <c r="I18" s="29">
        <v>88</v>
      </c>
      <c r="J18" s="29">
        <v>0.02</v>
      </c>
      <c r="K18" s="29">
        <v>0.02</v>
      </c>
      <c r="L18" s="29">
        <v>2</v>
      </c>
      <c r="M18" s="29">
        <v>24</v>
      </c>
      <c r="N18" s="29">
        <v>30</v>
      </c>
      <c r="O18" s="29">
        <v>14.4</v>
      </c>
    </row>
    <row r="19" spans="1:17" ht="12" customHeight="1">
      <c r="A19" s="20"/>
      <c r="B19" s="21" t="s">
        <v>41</v>
      </c>
      <c r="C19" s="22"/>
      <c r="D19" s="23"/>
      <c r="E19" s="24"/>
      <c r="F19" s="24">
        <f t="shared" ref="F19:O19" si="0">F18</f>
        <v>1</v>
      </c>
      <c r="G19" s="24">
        <f t="shared" si="0"/>
        <v>0</v>
      </c>
      <c r="H19" s="24">
        <f t="shared" si="0"/>
        <v>21.2</v>
      </c>
      <c r="I19" s="24">
        <f t="shared" si="0"/>
        <v>88</v>
      </c>
      <c r="J19" s="24">
        <f t="shared" si="0"/>
        <v>0.02</v>
      </c>
      <c r="K19" s="24">
        <f t="shared" si="0"/>
        <v>0.02</v>
      </c>
      <c r="L19" s="24">
        <f t="shared" si="0"/>
        <v>2</v>
      </c>
      <c r="M19" s="24">
        <f t="shared" si="0"/>
        <v>24</v>
      </c>
      <c r="N19" s="24">
        <f t="shared" si="0"/>
        <v>30</v>
      </c>
      <c r="O19" s="24">
        <f t="shared" si="0"/>
        <v>14.4</v>
      </c>
      <c r="P19" s="68"/>
      <c r="Q19" s="71"/>
    </row>
    <row r="20" spans="1:17">
      <c r="A20" s="10"/>
      <c r="B20" s="32" t="s">
        <v>42</v>
      </c>
      <c r="C20" s="33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7" ht="12" customHeight="1">
      <c r="A21" s="34" t="s">
        <v>43</v>
      </c>
      <c r="B21" s="30" t="s">
        <v>44</v>
      </c>
      <c r="C21" s="29">
        <v>200</v>
      </c>
      <c r="D21" s="29"/>
      <c r="E21" s="29"/>
      <c r="F21" s="29">
        <v>1.76</v>
      </c>
      <c r="G21" s="29">
        <v>4.0999999999999996</v>
      </c>
      <c r="H21" s="29">
        <v>16.399999999999999</v>
      </c>
      <c r="I21" s="29">
        <v>110</v>
      </c>
      <c r="J21" s="29"/>
      <c r="K21" s="29"/>
      <c r="L21" s="29">
        <v>0.4</v>
      </c>
      <c r="M21" s="29"/>
      <c r="N21" s="29"/>
      <c r="O21" s="29">
        <v>8.09</v>
      </c>
    </row>
    <row r="22" spans="1:17" ht="15" customHeight="1">
      <c r="A22" s="34"/>
      <c r="B22" s="35" t="s">
        <v>45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7">
      <c r="A23" s="34"/>
      <c r="B23" s="37" t="s">
        <v>46</v>
      </c>
      <c r="C23" s="29"/>
      <c r="D23" s="47">
        <v>80</v>
      </c>
      <c r="E23" s="48">
        <v>60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7">
      <c r="A24" s="34"/>
      <c r="B24" s="45" t="s">
        <v>47</v>
      </c>
      <c r="C24" s="29"/>
      <c r="D24" s="46">
        <v>85.7</v>
      </c>
      <c r="E24" s="41">
        <v>60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7">
      <c r="A25" s="34"/>
      <c r="B25" s="45" t="s">
        <v>48</v>
      </c>
      <c r="C25" s="29"/>
      <c r="D25" s="47">
        <v>92.3</v>
      </c>
      <c r="E25" s="48">
        <v>60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>
      <c r="A26" s="34"/>
      <c r="B26" s="45" t="s">
        <v>49</v>
      </c>
      <c r="C26" s="29"/>
      <c r="D26" s="43">
        <v>100</v>
      </c>
      <c r="E26" s="44">
        <v>60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>
      <c r="A27" s="34"/>
      <c r="B27" s="35" t="s">
        <v>50</v>
      </c>
      <c r="C27" s="29"/>
      <c r="D27" s="46">
        <v>4</v>
      </c>
      <c r="E27" s="41">
        <v>4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7">
      <c r="A28" s="34"/>
      <c r="B28" s="35" t="s">
        <v>51</v>
      </c>
      <c r="C28" s="29"/>
      <c r="D28" s="47"/>
      <c r="E28" s="48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>
      <c r="A29" s="34"/>
      <c r="B29" s="37" t="s">
        <v>52</v>
      </c>
      <c r="C29" s="29"/>
      <c r="D29" s="46">
        <v>10</v>
      </c>
      <c r="E29" s="41">
        <v>8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>
      <c r="A30" s="34"/>
      <c r="B30" s="37" t="s">
        <v>53</v>
      </c>
      <c r="C30" s="29"/>
      <c r="D30" s="49">
        <v>10.7</v>
      </c>
      <c r="E30" s="50">
        <v>8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7">
      <c r="A31" s="34"/>
      <c r="B31" s="42" t="s">
        <v>54</v>
      </c>
      <c r="C31" s="29"/>
      <c r="D31" s="49">
        <v>4.8</v>
      </c>
      <c r="E31" s="50">
        <v>4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7">
      <c r="A32" s="34"/>
      <c r="B32" s="42" t="s">
        <v>55</v>
      </c>
      <c r="C32" s="29"/>
      <c r="D32" s="49">
        <v>13.4</v>
      </c>
      <c r="E32" s="50">
        <v>12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34"/>
      <c r="B33" s="42" t="s">
        <v>56</v>
      </c>
      <c r="C33" s="29"/>
      <c r="D33" s="50">
        <v>4</v>
      </c>
      <c r="E33" s="50">
        <v>4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34"/>
      <c r="B34" s="34" t="s">
        <v>57</v>
      </c>
      <c r="C34" s="29"/>
      <c r="D34" s="50">
        <v>150</v>
      </c>
      <c r="E34" s="50">
        <v>150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34"/>
      <c r="B35" s="34" t="s">
        <v>58</v>
      </c>
      <c r="C35" s="29"/>
      <c r="D35" s="50">
        <v>2</v>
      </c>
      <c r="E35" s="50">
        <v>2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 ht="12.75" customHeight="1">
      <c r="A36" s="51" t="s">
        <v>59</v>
      </c>
      <c r="B36" s="52" t="s">
        <v>60</v>
      </c>
      <c r="C36" s="53">
        <v>80</v>
      </c>
      <c r="D36" s="53"/>
      <c r="E36" s="54"/>
      <c r="F36" s="54">
        <v>12.8</v>
      </c>
      <c r="G36" s="54">
        <v>12.4</v>
      </c>
      <c r="H36" s="54">
        <v>9.6</v>
      </c>
      <c r="I36" s="54">
        <v>202.4</v>
      </c>
      <c r="J36" s="54"/>
      <c r="K36" s="54"/>
      <c r="L36" s="54">
        <v>0</v>
      </c>
      <c r="M36" s="54"/>
      <c r="N36" s="54"/>
      <c r="O36" s="53">
        <v>44.55</v>
      </c>
    </row>
    <row r="37" spans="1:15">
      <c r="A37" s="51"/>
      <c r="B37" s="55" t="s">
        <v>61</v>
      </c>
      <c r="C37" s="56"/>
      <c r="D37" s="57">
        <v>61.7</v>
      </c>
      <c r="E37" s="58">
        <v>59.2</v>
      </c>
      <c r="F37" s="54"/>
      <c r="G37" s="54"/>
      <c r="H37" s="54"/>
      <c r="I37" s="54"/>
      <c r="J37" s="54"/>
      <c r="K37" s="54"/>
      <c r="L37" s="54"/>
      <c r="M37" s="54"/>
      <c r="N37" s="54"/>
      <c r="O37" s="56"/>
    </row>
    <row r="38" spans="1:15">
      <c r="A38" s="51"/>
      <c r="B38" s="55" t="s">
        <v>62</v>
      </c>
      <c r="C38" s="56"/>
      <c r="D38" s="59">
        <v>10.4</v>
      </c>
      <c r="E38" s="60">
        <v>10.4</v>
      </c>
      <c r="F38" s="54"/>
      <c r="G38" s="54"/>
      <c r="H38" s="54"/>
      <c r="I38" s="54"/>
      <c r="J38" s="54"/>
      <c r="K38" s="54"/>
      <c r="L38" s="54"/>
      <c r="M38" s="54"/>
      <c r="N38" s="54"/>
      <c r="O38" s="56"/>
    </row>
    <row r="39" spans="1:15">
      <c r="A39" s="51"/>
      <c r="B39" s="55" t="s">
        <v>63</v>
      </c>
      <c r="C39" s="56"/>
      <c r="D39" s="61">
        <v>9.6</v>
      </c>
      <c r="E39" s="62">
        <v>9.6</v>
      </c>
      <c r="F39" s="54"/>
      <c r="G39" s="54"/>
      <c r="H39" s="54"/>
      <c r="I39" s="54"/>
      <c r="J39" s="54"/>
      <c r="K39" s="54"/>
      <c r="L39" s="54"/>
      <c r="M39" s="54"/>
      <c r="N39" s="54"/>
      <c r="O39" s="56"/>
    </row>
    <row r="40" spans="1:15">
      <c r="A40" s="51"/>
      <c r="B40" s="55" t="s">
        <v>64</v>
      </c>
      <c r="C40" s="56"/>
      <c r="D40" s="59" t="s">
        <v>65</v>
      </c>
      <c r="E40" s="60">
        <v>8</v>
      </c>
      <c r="F40" s="54"/>
      <c r="G40" s="54"/>
      <c r="H40" s="54"/>
      <c r="I40" s="54"/>
      <c r="J40" s="54"/>
      <c r="K40" s="54"/>
      <c r="L40" s="54"/>
      <c r="M40" s="54"/>
      <c r="N40" s="54"/>
      <c r="O40" s="56"/>
    </row>
    <row r="41" spans="1:15">
      <c r="A41" s="51"/>
      <c r="B41" s="55" t="s">
        <v>66</v>
      </c>
      <c r="C41" s="56"/>
      <c r="D41" s="63">
        <v>8</v>
      </c>
      <c r="E41" s="64">
        <v>8</v>
      </c>
      <c r="F41" s="54"/>
      <c r="G41" s="54"/>
      <c r="H41" s="54"/>
      <c r="I41" s="54"/>
      <c r="J41" s="54"/>
      <c r="K41" s="54"/>
      <c r="L41" s="54"/>
      <c r="M41" s="54"/>
      <c r="N41" s="54"/>
      <c r="O41" s="56"/>
    </row>
    <row r="42" spans="1:15">
      <c r="A42" s="51"/>
      <c r="B42" s="55" t="s">
        <v>67</v>
      </c>
      <c r="C42" s="56"/>
      <c r="D42" s="63">
        <v>7.1</v>
      </c>
      <c r="E42" s="64">
        <v>6</v>
      </c>
      <c r="F42" s="54"/>
      <c r="G42" s="54"/>
      <c r="H42" s="54"/>
      <c r="I42" s="54"/>
      <c r="J42" s="54"/>
      <c r="K42" s="54"/>
      <c r="L42" s="54"/>
      <c r="M42" s="54"/>
      <c r="N42" s="54"/>
      <c r="O42" s="56"/>
    </row>
    <row r="43" spans="1:15">
      <c r="A43" s="51"/>
      <c r="B43" s="55" t="s">
        <v>68</v>
      </c>
      <c r="C43" s="56"/>
      <c r="D43" s="63">
        <v>1.6</v>
      </c>
      <c r="E43" s="64">
        <v>1.6</v>
      </c>
      <c r="F43" s="54"/>
      <c r="G43" s="54"/>
      <c r="H43" s="54"/>
      <c r="I43" s="54"/>
      <c r="J43" s="54"/>
      <c r="K43" s="54"/>
      <c r="L43" s="54"/>
      <c r="M43" s="54"/>
      <c r="N43" s="54"/>
      <c r="O43" s="56"/>
    </row>
    <row r="44" spans="1:15">
      <c r="A44" s="51"/>
      <c r="B44" s="55" t="s">
        <v>69</v>
      </c>
      <c r="C44" s="56"/>
      <c r="D44" s="63">
        <v>0.96</v>
      </c>
      <c r="E44" s="64">
        <v>0.8</v>
      </c>
      <c r="F44" s="54"/>
      <c r="G44" s="54"/>
      <c r="H44" s="54"/>
      <c r="I44" s="54"/>
      <c r="J44" s="54"/>
      <c r="K44" s="54"/>
      <c r="L44" s="54"/>
      <c r="M44" s="54"/>
      <c r="N44" s="54"/>
      <c r="O44" s="56"/>
    </row>
    <row r="45" spans="1:15">
      <c r="A45" s="51"/>
      <c r="B45" s="55" t="s">
        <v>70</v>
      </c>
      <c r="C45" s="56"/>
      <c r="D45" s="63">
        <v>0.3</v>
      </c>
      <c r="E45" s="64">
        <v>0.3</v>
      </c>
      <c r="F45" s="54"/>
      <c r="G45" s="54"/>
      <c r="H45" s="54"/>
      <c r="I45" s="54"/>
      <c r="J45" s="54"/>
      <c r="K45" s="54"/>
      <c r="L45" s="54"/>
      <c r="M45" s="54"/>
      <c r="N45" s="54"/>
      <c r="O45" s="56"/>
    </row>
    <row r="46" spans="1:15" s="2" customFormat="1" ht="13.5" customHeight="1">
      <c r="A46" s="16" t="s">
        <v>71</v>
      </c>
      <c r="B46" s="15" t="s">
        <v>72</v>
      </c>
      <c r="C46" s="14">
        <v>150</v>
      </c>
      <c r="D46" s="14"/>
      <c r="E46" s="14"/>
      <c r="F46" s="14">
        <v>3</v>
      </c>
      <c r="G46" s="14">
        <v>5.0999999999999996</v>
      </c>
      <c r="H46" s="14">
        <v>18.5</v>
      </c>
      <c r="I46" s="14">
        <v>132.6</v>
      </c>
      <c r="J46" s="14">
        <v>0.15</v>
      </c>
      <c r="K46" s="14">
        <v>0.1</v>
      </c>
      <c r="L46" s="14">
        <v>5.6</v>
      </c>
      <c r="M46" s="14">
        <v>40</v>
      </c>
      <c r="N46" s="14">
        <v>1</v>
      </c>
      <c r="O46" s="65">
        <v>15.05</v>
      </c>
    </row>
    <row r="47" spans="1:15" s="2" customFormat="1">
      <c r="A47" s="16"/>
      <c r="B47" s="34" t="s">
        <v>45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s="2" customFormat="1">
      <c r="A48" s="16"/>
      <c r="B48" s="37" t="s">
        <v>46</v>
      </c>
      <c r="C48" s="14"/>
      <c r="D48" s="14">
        <v>170.7</v>
      </c>
      <c r="E48" s="14">
        <v>128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7" s="2" customFormat="1">
      <c r="A49" s="16"/>
      <c r="B49" s="45" t="s">
        <v>47</v>
      </c>
      <c r="C49" s="14"/>
      <c r="D49" s="14">
        <v>183</v>
      </c>
      <c r="E49" s="14">
        <v>128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7" s="2" customFormat="1">
      <c r="A50" s="16"/>
      <c r="B50" s="45" t="s">
        <v>48</v>
      </c>
      <c r="C50" s="14"/>
      <c r="D50" s="14">
        <v>197</v>
      </c>
      <c r="E50" s="14">
        <v>128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7" s="2" customFormat="1">
      <c r="A51" s="16"/>
      <c r="B51" s="45" t="s">
        <v>49</v>
      </c>
      <c r="C51" s="14"/>
      <c r="D51" s="14">
        <v>213.3</v>
      </c>
      <c r="E51" s="14">
        <v>128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7" s="2" customFormat="1">
      <c r="A52" s="16"/>
      <c r="B52" s="16" t="s">
        <v>73</v>
      </c>
      <c r="C52" s="14"/>
      <c r="D52" s="14">
        <v>24</v>
      </c>
      <c r="E52" s="14">
        <v>24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7" s="2" customFormat="1">
      <c r="A53" s="16"/>
      <c r="B53" s="16" t="s">
        <v>74</v>
      </c>
      <c r="C53" s="14"/>
      <c r="D53" s="13">
        <v>5.2</v>
      </c>
      <c r="E53" s="193">
        <v>5.2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7" s="2" customFormat="1">
      <c r="A54" s="10"/>
      <c r="B54" s="42" t="s">
        <v>70</v>
      </c>
      <c r="C54" s="194"/>
      <c r="D54" s="43">
        <v>2</v>
      </c>
      <c r="E54" s="44">
        <v>2</v>
      </c>
      <c r="F54" s="69"/>
      <c r="G54" s="14"/>
      <c r="H54" s="14"/>
      <c r="I54" s="14"/>
      <c r="J54" s="69"/>
      <c r="K54" s="69"/>
      <c r="L54" s="69"/>
      <c r="M54" s="69"/>
      <c r="N54" s="69"/>
      <c r="O54" s="69"/>
    </row>
    <row r="55" spans="1:17">
      <c r="A55" s="15"/>
      <c r="B55" s="15" t="s">
        <v>63</v>
      </c>
      <c r="C55" s="14">
        <v>60</v>
      </c>
      <c r="D55" s="14">
        <v>60</v>
      </c>
      <c r="E55" s="14">
        <v>60</v>
      </c>
      <c r="F55" s="14">
        <v>4.9000000000000004</v>
      </c>
      <c r="G55" s="14">
        <v>0.8</v>
      </c>
      <c r="H55" s="14">
        <v>25.2</v>
      </c>
      <c r="I55" s="14">
        <v>127.2</v>
      </c>
      <c r="J55" s="69">
        <v>6.6000000000000003E-2</v>
      </c>
      <c r="K55" s="69">
        <v>1.7999999999999999E-2</v>
      </c>
      <c r="L55" s="69">
        <v>0</v>
      </c>
      <c r="M55" s="69">
        <v>12</v>
      </c>
      <c r="N55" s="69">
        <v>0.66</v>
      </c>
      <c r="O55" s="196">
        <v>3.53</v>
      </c>
    </row>
    <row r="56" spans="1:17">
      <c r="A56" s="14" t="s">
        <v>75</v>
      </c>
      <c r="B56" s="15" t="s">
        <v>76</v>
      </c>
      <c r="C56" s="14">
        <v>180</v>
      </c>
      <c r="D56" s="14"/>
      <c r="E56" s="14"/>
      <c r="F56" s="14">
        <v>0.54</v>
      </c>
      <c r="G56" s="14">
        <v>0.09</v>
      </c>
      <c r="H56" s="14">
        <v>18.09</v>
      </c>
      <c r="I56" s="14">
        <v>75.599999999999994</v>
      </c>
      <c r="J56" s="14">
        <v>0.02</v>
      </c>
      <c r="K56" s="14">
        <v>0</v>
      </c>
      <c r="L56" s="14">
        <v>0.18</v>
      </c>
      <c r="M56" s="14">
        <v>18</v>
      </c>
      <c r="N56" s="14">
        <v>0.9</v>
      </c>
      <c r="O56" s="69">
        <v>4.1399999999999997</v>
      </c>
    </row>
    <row r="57" spans="1:17">
      <c r="A57" s="14"/>
      <c r="B57" s="16" t="s">
        <v>77</v>
      </c>
      <c r="C57" s="14"/>
      <c r="D57" s="14">
        <v>18</v>
      </c>
      <c r="E57" s="14">
        <v>45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7">
      <c r="A58" s="14"/>
      <c r="B58" s="16" t="s">
        <v>34</v>
      </c>
      <c r="C58" s="14"/>
      <c r="D58" s="14">
        <v>183</v>
      </c>
      <c r="E58" s="14">
        <v>180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7">
      <c r="A59" s="14"/>
      <c r="B59" s="16" t="s">
        <v>35</v>
      </c>
      <c r="C59" s="14"/>
      <c r="D59" s="14">
        <v>9</v>
      </c>
      <c r="E59" s="14">
        <v>9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Q59" s="72"/>
    </row>
    <row r="60" spans="1:17">
      <c r="A60" s="14"/>
      <c r="B60" s="16" t="s">
        <v>78</v>
      </c>
      <c r="C60" s="14"/>
      <c r="D60" s="14">
        <v>0.18</v>
      </c>
      <c r="E60" s="14">
        <v>0.18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7" ht="12" customHeight="1">
      <c r="A61" s="20"/>
      <c r="B61" s="21" t="s">
        <v>79</v>
      </c>
      <c r="C61" s="22"/>
      <c r="D61" s="23"/>
      <c r="E61" s="24"/>
      <c r="F61" s="24">
        <f t="shared" ref="F61:O61" si="1">SUM(F21:F60)</f>
        <v>23</v>
      </c>
      <c r="G61" s="24">
        <f t="shared" si="1"/>
        <v>22.49</v>
      </c>
      <c r="H61" s="24">
        <f t="shared" si="1"/>
        <v>87.79</v>
      </c>
      <c r="I61" s="24">
        <f t="shared" si="1"/>
        <v>647.79999999999995</v>
      </c>
      <c r="J61" s="24">
        <f t="shared" si="1"/>
        <v>0.23599999999999999</v>
      </c>
      <c r="K61" s="24">
        <f t="shared" si="1"/>
        <v>0.11799999999999999</v>
      </c>
      <c r="L61" s="24">
        <f t="shared" si="1"/>
        <v>6.18</v>
      </c>
      <c r="M61" s="24">
        <f t="shared" si="1"/>
        <v>70</v>
      </c>
      <c r="N61" s="24">
        <f t="shared" si="1"/>
        <v>2.56</v>
      </c>
      <c r="O61" s="24">
        <f t="shared" si="1"/>
        <v>75.36</v>
      </c>
      <c r="P61" s="89"/>
      <c r="Q61" s="71"/>
    </row>
    <row r="62" spans="1:17" hidden="1">
      <c r="A62" s="10"/>
      <c r="B62" s="16"/>
      <c r="C62" s="33"/>
      <c r="D62" s="12"/>
      <c r="E62" s="14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7">
      <c r="A63" s="10"/>
      <c r="B63" s="32" t="s">
        <v>80</v>
      </c>
      <c r="C63" s="33"/>
      <c r="D63" s="12"/>
      <c r="E63" s="14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7">
      <c r="A64" s="10" t="s">
        <v>81</v>
      </c>
      <c r="B64" s="15" t="s">
        <v>82</v>
      </c>
      <c r="C64" s="13">
        <v>180</v>
      </c>
      <c r="D64" s="13">
        <v>190</v>
      </c>
      <c r="E64" s="14">
        <v>180</v>
      </c>
      <c r="F64" s="14">
        <v>5.76</v>
      </c>
      <c r="G64" s="14">
        <v>6</v>
      </c>
      <c r="H64" s="14">
        <v>10.68</v>
      </c>
      <c r="I64" s="14">
        <v>93.6</v>
      </c>
      <c r="J64" s="14">
        <v>2.6</v>
      </c>
      <c r="K64" s="14">
        <v>0.3</v>
      </c>
      <c r="L64" s="14">
        <v>2.76</v>
      </c>
      <c r="M64" s="14">
        <v>240</v>
      </c>
      <c r="N64" s="14">
        <v>0.2</v>
      </c>
      <c r="O64" s="14">
        <v>15.2</v>
      </c>
    </row>
    <row r="65" spans="1:17" ht="13.5" customHeight="1">
      <c r="A65" s="14"/>
      <c r="B65" s="15" t="s">
        <v>83</v>
      </c>
      <c r="C65" s="14">
        <v>40</v>
      </c>
      <c r="D65" s="14">
        <v>40</v>
      </c>
      <c r="E65" s="14">
        <v>40</v>
      </c>
      <c r="F65" s="14">
        <v>0.39</v>
      </c>
      <c r="G65" s="14">
        <v>0.28000000000000003</v>
      </c>
      <c r="H65" s="14">
        <v>32.299999999999997</v>
      </c>
      <c r="I65" s="14">
        <v>234.6</v>
      </c>
      <c r="J65" s="14">
        <v>0.04</v>
      </c>
      <c r="K65" s="14">
        <v>2.8000000000000001E-2</v>
      </c>
      <c r="L65" s="14">
        <v>0</v>
      </c>
      <c r="M65" s="14">
        <v>9.1999999999999993</v>
      </c>
      <c r="N65" s="14">
        <v>0.32</v>
      </c>
      <c r="O65" s="14">
        <v>7.65</v>
      </c>
    </row>
    <row r="66" spans="1:17">
      <c r="A66" s="20"/>
      <c r="B66" s="21" t="s">
        <v>84</v>
      </c>
      <c r="C66" s="22"/>
      <c r="D66" s="23"/>
      <c r="E66" s="24"/>
      <c r="F66" s="24">
        <f t="shared" ref="F66:O66" si="2">F64+F65</f>
        <v>6.15</v>
      </c>
      <c r="G66" s="24">
        <f t="shared" si="2"/>
        <v>6.28</v>
      </c>
      <c r="H66" s="24">
        <f t="shared" si="2"/>
        <v>42.98</v>
      </c>
      <c r="I66" s="24">
        <f t="shared" si="2"/>
        <v>328.2</v>
      </c>
      <c r="J66" s="24">
        <f t="shared" si="2"/>
        <v>2.64</v>
      </c>
      <c r="K66" s="24">
        <f t="shared" si="2"/>
        <v>0.32800000000000001</v>
      </c>
      <c r="L66" s="24">
        <f t="shared" si="2"/>
        <v>2.76</v>
      </c>
      <c r="M66" s="24">
        <f t="shared" si="2"/>
        <v>249.2</v>
      </c>
      <c r="N66" s="24">
        <f t="shared" si="2"/>
        <v>0.52</v>
      </c>
      <c r="O66" s="24">
        <f t="shared" si="2"/>
        <v>22.85</v>
      </c>
      <c r="P66" s="68"/>
      <c r="Q66" s="71"/>
    </row>
    <row r="67" spans="1:17">
      <c r="A67" s="73"/>
      <c r="B67" s="74" t="s">
        <v>85</v>
      </c>
      <c r="C67" s="75"/>
      <c r="D67" s="75"/>
      <c r="E67" s="76"/>
      <c r="F67" s="76">
        <f t="shared" ref="F67:O67" si="3">SUM(F66,F61,F19,F16)</f>
        <v>39.22</v>
      </c>
      <c r="G67" s="76">
        <f t="shared" si="3"/>
        <v>40.79</v>
      </c>
      <c r="H67" s="76">
        <f t="shared" si="3"/>
        <v>181.42</v>
      </c>
      <c r="I67" s="76">
        <f t="shared" si="3"/>
        <v>1327.52</v>
      </c>
      <c r="J67" s="76" t="e">
        <f t="shared" si="3"/>
        <v>#REF!</v>
      </c>
      <c r="K67" s="76" t="e">
        <f t="shared" si="3"/>
        <v>#REF!</v>
      </c>
      <c r="L67" s="76">
        <f t="shared" si="3"/>
        <v>13.71</v>
      </c>
      <c r="M67" s="76">
        <f t="shared" si="3"/>
        <v>404.6</v>
      </c>
      <c r="N67" s="76">
        <f t="shared" si="3"/>
        <v>54.56</v>
      </c>
      <c r="O67" s="76">
        <f t="shared" si="3"/>
        <v>140.59</v>
      </c>
      <c r="P67" s="67"/>
    </row>
    <row r="68" spans="1:17" ht="15.75" customHeight="1">
      <c r="A68" s="202" t="s">
        <v>86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</row>
    <row r="69" spans="1:17" ht="15.75" customHeight="1">
      <c r="A69" s="8"/>
      <c r="B69" s="9" t="s">
        <v>20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7" ht="25.5">
      <c r="A70" s="34" t="s">
        <v>87</v>
      </c>
      <c r="B70" s="77" t="s">
        <v>88</v>
      </c>
      <c r="C70" s="29" t="s">
        <v>89</v>
      </c>
      <c r="D70" s="29"/>
      <c r="E70" s="29"/>
      <c r="F70" s="29">
        <v>6</v>
      </c>
      <c r="G70" s="29">
        <v>6.7</v>
      </c>
      <c r="H70" s="29">
        <v>50.9</v>
      </c>
      <c r="I70" s="29">
        <v>333</v>
      </c>
      <c r="J70" s="29">
        <v>0.04</v>
      </c>
      <c r="K70" s="29">
        <v>0.02</v>
      </c>
      <c r="L70" s="29">
        <v>0</v>
      </c>
      <c r="M70" s="29">
        <v>20</v>
      </c>
      <c r="N70" s="29">
        <v>0.8</v>
      </c>
      <c r="O70" s="29">
        <v>16.260000000000002</v>
      </c>
    </row>
    <row r="71" spans="1:17">
      <c r="A71" s="34"/>
      <c r="B71" s="35" t="s">
        <v>90</v>
      </c>
      <c r="C71" s="29"/>
      <c r="D71" s="29">
        <v>44</v>
      </c>
      <c r="E71" s="29">
        <v>44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7">
      <c r="A72" s="34"/>
      <c r="B72" s="34" t="s">
        <v>73</v>
      </c>
      <c r="C72" s="29"/>
      <c r="D72" s="29">
        <v>100</v>
      </c>
      <c r="E72" s="29">
        <v>100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1:17">
      <c r="A73" s="34"/>
      <c r="B73" s="34" t="s">
        <v>34</v>
      </c>
      <c r="C73" s="29"/>
      <c r="D73" s="29">
        <v>65</v>
      </c>
      <c r="E73" s="29">
        <v>65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1:17" ht="12" customHeight="1">
      <c r="A74" s="34"/>
      <c r="B74" s="34" t="s">
        <v>35</v>
      </c>
      <c r="C74" s="29"/>
      <c r="D74" s="29">
        <v>6</v>
      </c>
      <c r="E74" s="29">
        <v>6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1:17">
      <c r="A75" s="34"/>
      <c r="B75" s="34" t="s">
        <v>70</v>
      </c>
      <c r="C75" s="78"/>
      <c r="D75" s="29">
        <v>1</v>
      </c>
      <c r="E75" s="29">
        <v>1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</row>
    <row r="76" spans="1:17">
      <c r="A76" s="34"/>
      <c r="B76" s="34" t="s">
        <v>74</v>
      </c>
      <c r="C76" s="78"/>
      <c r="D76" s="29">
        <v>5</v>
      </c>
      <c r="E76" s="29">
        <v>5</v>
      </c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4"/>
    </row>
    <row r="77" spans="1:17">
      <c r="A77" s="14" t="s">
        <v>91</v>
      </c>
      <c r="B77" s="15" t="s">
        <v>92</v>
      </c>
      <c r="C77" s="14">
        <v>15</v>
      </c>
      <c r="D77" s="13">
        <v>16</v>
      </c>
      <c r="E77" s="14">
        <v>15</v>
      </c>
      <c r="F77" s="14">
        <v>3.9</v>
      </c>
      <c r="G77" s="29">
        <v>4</v>
      </c>
      <c r="H77" s="14">
        <v>0</v>
      </c>
      <c r="I77" s="14">
        <v>52.9</v>
      </c>
      <c r="J77" s="14">
        <v>4.0000000000000001E-3</v>
      </c>
      <c r="K77" s="14">
        <v>0.03</v>
      </c>
      <c r="L77" s="14">
        <v>0.08</v>
      </c>
      <c r="M77" s="14">
        <v>88</v>
      </c>
      <c r="N77" s="14">
        <v>0.1</v>
      </c>
      <c r="O77" s="13">
        <v>11.5</v>
      </c>
    </row>
    <row r="78" spans="1:17">
      <c r="A78" s="14"/>
      <c r="B78" s="15" t="s">
        <v>63</v>
      </c>
      <c r="C78" s="13">
        <v>40</v>
      </c>
      <c r="D78" s="13">
        <v>40</v>
      </c>
      <c r="E78" s="14">
        <v>40</v>
      </c>
      <c r="F78" s="14">
        <v>3.3</v>
      </c>
      <c r="G78" s="14">
        <v>0.5</v>
      </c>
      <c r="H78" s="14">
        <v>16.8</v>
      </c>
      <c r="I78" s="14">
        <v>84.6</v>
      </c>
      <c r="J78" s="14">
        <v>4.3999999999999997E-2</v>
      </c>
      <c r="K78" s="14">
        <v>1.2E-2</v>
      </c>
      <c r="L78" s="14">
        <v>0</v>
      </c>
      <c r="M78" s="14">
        <v>8</v>
      </c>
      <c r="N78" s="14">
        <v>0.44</v>
      </c>
      <c r="O78" s="65">
        <v>2.35</v>
      </c>
    </row>
    <row r="79" spans="1:17">
      <c r="A79" s="14" t="s">
        <v>93</v>
      </c>
      <c r="B79" s="15" t="s">
        <v>29</v>
      </c>
      <c r="C79" s="13">
        <v>5</v>
      </c>
      <c r="D79" s="13">
        <v>5</v>
      </c>
      <c r="E79" s="14">
        <v>5</v>
      </c>
      <c r="F79" s="14">
        <v>0.05</v>
      </c>
      <c r="G79" s="14">
        <v>4.0999999999999996</v>
      </c>
      <c r="H79" s="14">
        <v>0.05</v>
      </c>
      <c r="I79" s="14">
        <v>37.5</v>
      </c>
      <c r="J79" s="14">
        <v>0</v>
      </c>
      <c r="K79" s="14">
        <v>0.01</v>
      </c>
      <c r="L79" s="14">
        <v>0</v>
      </c>
      <c r="M79" s="14">
        <v>1</v>
      </c>
      <c r="N79" s="14">
        <v>0</v>
      </c>
      <c r="O79" s="13">
        <v>3.75</v>
      </c>
    </row>
    <row r="80" spans="1:17">
      <c r="A80" s="14" t="s">
        <v>94</v>
      </c>
      <c r="B80" s="11" t="s">
        <v>95</v>
      </c>
      <c r="C80" s="14" t="s">
        <v>96</v>
      </c>
      <c r="D80" s="12"/>
      <c r="E80" s="14"/>
      <c r="F80" s="14">
        <v>0.2</v>
      </c>
      <c r="G80" s="14">
        <v>0.1</v>
      </c>
      <c r="H80" s="14">
        <v>9.3000000000000007</v>
      </c>
      <c r="I80" s="14">
        <v>38</v>
      </c>
      <c r="J80" s="14">
        <v>0</v>
      </c>
      <c r="K80" s="14">
        <v>0</v>
      </c>
      <c r="L80" s="14">
        <v>0</v>
      </c>
      <c r="M80" s="14">
        <v>12</v>
      </c>
      <c r="N80" s="14">
        <v>0.8</v>
      </c>
      <c r="O80" s="65">
        <v>1.46</v>
      </c>
    </row>
    <row r="81" spans="1:17" ht="14.25" customHeight="1">
      <c r="A81" s="14"/>
      <c r="B81" s="42" t="s">
        <v>97</v>
      </c>
      <c r="C81" s="19"/>
      <c r="D81" s="14">
        <v>1</v>
      </c>
      <c r="E81" s="14">
        <v>1</v>
      </c>
      <c r="F81" s="14"/>
      <c r="G81" s="19"/>
      <c r="H81" s="19"/>
      <c r="I81" s="19"/>
      <c r="J81" s="19"/>
      <c r="K81" s="19"/>
      <c r="L81" s="19"/>
      <c r="M81" s="19"/>
      <c r="N81" s="19"/>
      <c r="O81" s="19"/>
    </row>
    <row r="82" spans="1:17" ht="13.5" customHeight="1">
      <c r="A82" s="15"/>
      <c r="B82" s="42" t="s">
        <v>34</v>
      </c>
      <c r="C82" s="15"/>
      <c r="D82" s="14">
        <v>216</v>
      </c>
      <c r="E82" s="14">
        <v>200</v>
      </c>
      <c r="F82" s="16"/>
      <c r="G82" s="15"/>
      <c r="H82" s="15"/>
      <c r="I82" s="15"/>
      <c r="J82" s="66"/>
      <c r="K82" s="66"/>
      <c r="L82" s="66"/>
      <c r="M82" s="66"/>
      <c r="N82" s="66"/>
      <c r="O82" s="66"/>
    </row>
    <row r="83" spans="1:17">
      <c r="A83" s="14"/>
      <c r="B83" s="42" t="s">
        <v>35</v>
      </c>
      <c r="C83" s="14"/>
      <c r="D83" s="13">
        <v>10</v>
      </c>
      <c r="E83" s="14">
        <v>10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7">
      <c r="A84" s="24"/>
      <c r="B84" s="79" t="s">
        <v>98</v>
      </c>
      <c r="C84" s="24"/>
      <c r="D84" s="23"/>
      <c r="E84" s="24"/>
      <c r="F84" s="24">
        <f>SUM(F70:F83)</f>
        <v>13.45</v>
      </c>
      <c r="G84" s="24">
        <f t="shared" ref="G84:O84" si="4">SUM(G70:G83)</f>
        <v>15.4</v>
      </c>
      <c r="H84" s="24">
        <f t="shared" si="4"/>
        <v>77.05</v>
      </c>
      <c r="I84" s="24">
        <f t="shared" si="4"/>
        <v>546</v>
      </c>
      <c r="J84" s="24">
        <f t="shared" si="4"/>
        <v>8.7999999999999995E-2</v>
      </c>
      <c r="K84" s="24">
        <f t="shared" si="4"/>
        <v>7.1999999999999995E-2</v>
      </c>
      <c r="L84" s="24">
        <f t="shared" si="4"/>
        <v>0.08</v>
      </c>
      <c r="M84" s="24">
        <f t="shared" si="4"/>
        <v>129</v>
      </c>
      <c r="N84" s="24">
        <f t="shared" si="4"/>
        <v>2.14</v>
      </c>
      <c r="O84" s="24">
        <f t="shared" si="4"/>
        <v>35.32</v>
      </c>
      <c r="P84" s="67"/>
    </row>
    <row r="85" spans="1:17">
      <c r="A85" s="29"/>
      <c r="B85" s="26" t="s">
        <v>38</v>
      </c>
      <c r="C85" s="29"/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7">
      <c r="A86" s="29" t="s">
        <v>99</v>
      </c>
      <c r="B86" s="52" t="s">
        <v>100</v>
      </c>
      <c r="C86" s="29">
        <v>100</v>
      </c>
      <c r="D86" s="31">
        <v>100</v>
      </c>
      <c r="E86" s="29">
        <v>100</v>
      </c>
      <c r="F86" s="29">
        <v>0.3</v>
      </c>
      <c r="G86" s="29">
        <v>0</v>
      </c>
      <c r="H86" s="29">
        <v>10.5</v>
      </c>
      <c r="I86" s="29">
        <v>39</v>
      </c>
      <c r="J86" s="29">
        <v>18</v>
      </c>
      <c r="K86" s="29">
        <v>0.02</v>
      </c>
      <c r="L86" s="29">
        <v>7.5</v>
      </c>
      <c r="M86" s="29">
        <v>15</v>
      </c>
      <c r="N86" s="29">
        <v>1.9</v>
      </c>
      <c r="O86" s="29">
        <v>8.9700000000000006</v>
      </c>
    </row>
    <row r="87" spans="1:17">
      <c r="A87" s="24"/>
      <c r="B87" s="21" t="s">
        <v>41</v>
      </c>
      <c r="C87" s="24"/>
      <c r="D87" s="23"/>
      <c r="E87" s="24"/>
      <c r="F87" s="24">
        <f t="shared" ref="F87:O87" si="5">F86</f>
        <v>0.3</v>
      </c>
      <c r="G87" s="24">
        <f t="shared" si="5"/>
        <v>0</v>
      </c>
      <c r="H87" s="24">
        <f t="shared" si="5"/>
        <v>10.5</v>
      </c>
      <c r="I87" s="24">
        <f t="shared" si="5"/>
        <v>39</v>
      </c>
      <c r="J87" s="24">
        <f t="shared" si="5"/>
        <v>18</v>
      </c>
      <c r="K87" s="24">
        <f t="shared" si="5"/>
        <v>0.02</v>
      </c>
      <c r="L87" s="24">
        <f t="shared" si="5"/>
        <v>7.5</v>
      </c>
      <c r="M87" s="24">
        <f t="shared" si="5"/>
        <v>15</v>
      </c>
      <c r="N87" s="24">
        <f t="shared" si="5"/>
        <v>1.9</v>
      </c>
      <c r="O87" s="24">
        <f t="shared" si="5"/>
        <v>8.9700000000000006</v>
      </c>
      <c r="P87" s="68"/>
      <c r="Q87" s="71"/>
    </row>
    <row r="88" spans="1:17">
      <c r="A88" s="10"/>
      <c r="B88" s="32" t="s">
        <v>42</v>
      </c>
      <c r="C88" s="33"/>
      <c r="D88" s="12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7" ht="25.5">
      <c r="A89" s="16" t="s">
        <v>101</v>
      </c>
      <c r="B89" s="15" t="s">
        <v>102</v>
      </c>
      <c r="C89" s="36">
        <v>200</v>
      </c>
      <c r="D89" s="14"/>
      <c r="E89" s="14"/>
      <c r="F89" s="36">
        <v>2.1</v>
      </c>
      <c r="G89" s="36">
        <v>4.4000000000000004</v>
      </c>
      <c r="H89" s="36">
        <v>19.36</v>
      </c>
      <c r="I89" s="36">
        <v>132</v>
      </c>
      <c r="J89" s="36">
        <v>0.42499999999999999</v>
      </c>
      <c r="K89" s="36">
        <v>0.35</v>
      </c>
      <c r="L89" s="36">
        <v>0</v>
      </c>
      <c r="M89" s="36">
        <v>95</v>
      </c>
      <c r="N89" s="36">
        <v>4.25</v>
      </c>
      <c r="O89" s="36">
        <v>6.31</v>
      </c>
    </row>
    <row r="90" spans="1:17">
      <c r="A90" s="15"/>
      <c r="B90" s="42" t="s">
        <v>103</v>
      </c>
      <c r="C90" s="19"/>
      <c r="D90" s="80">
        <v>8</v>
      </c>
      <c r="E90" s="81">
        <v>8</v>
      </c>
      <c r="F90" s="19"/>
      <c r="G90" s="19"/>
      <c r="H90" s="19"/>
      <c r="I90" s="19"/>
      <c r="J90" s="92"/>
      <c r="K90" s="92"/>
      <c r="L90" s="92"/>
      <c r="M90" s="92"/>
      <c r="N90" s="92"/>
      <c r="O90" s="92"/>
    </row>
    <row r="91" spans="1:17">
      <c r="A91" s="16"/>
      <c r="B91" s="16" t="s">
        <v>104</v>
      </c>
      <c r="C91" s="14"/>
      <c r="D91" s="82">
        <v>6.4</v>
      </c>
      <c r="E91" s="83">
        <v>6.4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7">
      <c r="A92" s="16"/>
      <c r="B92" s="16" t="s">
        <v>105</v>
      </c>
      <c r="C92" s="14"/>
      <c r="D92" s="49">
        <v>0.5</v>
      </c>
      <c r="E92" s="50">
        <v>0.5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7">
      <c r="A93" s="16"/>
      <c r="B93" s="16" t="s">
        <v>106</v>
      </c>
      <c r="C93" s="14"/>
      <c r="D93" s="82" t="s">
        <v>107</v>
      </c>
      <c r="E93" s="83">
        <v>2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7">
      <c r="A94" s="16"/>
      <c r="B94" s="16" t="s">
        <v>34</v>
      </c>
      <c r="C94" s="14"/>
      <c r="D94" s="84">
        <v>1.4</v>
      </c>
      <c r="E94" s="85">
        <v>1.4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7">
      <c r="A95" s="16"/>
      <c r="B95" s="16" t="s">
        <v>70</v>
      </c>
      <c r="C95" s="14"/>
      <c r="D95" s="49">
        <v>0.2</v>
      </c>
      <c r="E95" s="50">
        <v>0.2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7">
      <c r="A96" s="16"/>
      <c r="B96" s="16" t="s">
        <v>108</v>
      </c>
      <c r="C96" s="14"/>
      <c r="D96" s="82"/>
      <c r="E96" s="83">
        <v>20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>
      <c r="A97" s="16"/>
      <c r="B97" s="16" t="s">
        <v>45</v>
      </c>
      <c r="C97" s="14"/>
      <c r="D97" s="13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>
      <c r="A98" s="16"/>
      <c r="B98" s="37" t="s">
        <v>46</v>
      </c>
      <c r="C98" s="14"/>
      <c r="D98" s="47">
        <v>80</v>
      </c>
      <c r="E98" s="48">
        <v>60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>
      <c r="A99" s="16"/>
      <c r="B99" s="45" t="s">
        <v>47</v>
      </c>
      <c r="C99" s="14"/>
      <c r="D99" s="46">
        <v>85.7</v>
      </c>
      <c r="E99" s="41">
        <v>60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>
      <c r="A100" s="16"/>
      <c r="B100" s="45" t="s">
        <v>48</v>
      </c>
      <c r="C100" s="14"/>
      <c r="D100" s="47">
        <v>92.3</v>
      </c>
      <c r="E100" s="48">
        <v>60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>
      <c r="A101" s="16"/>
      <c r="B101" s="45" t="s">
        <v>49</v>
      </c>
      <c r="C101" s="14"/>
      <c r="D101" s="43">
        <v>100</v>
      </c>
      <c r="E101" s="44">
        <v>60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>
      <c r="A102" s="16"/>
      <c r="B102" s="16" t="s">
        <v>67</v>
      </c>
      <c r="C102" s="14"/>
      <c r="D102" s="49">
        <v>9.6</v>
      </c>
      <c r="E102" s="50">
        <v>8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>
      <c r="A103" s="16"/>
      <c r="B103" s="16" t="s">
        <v>51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>
      <c r="A104" s="16"/>
      <c r="B104" s="37" t="s">
        <v>52</v>
      </c>
      <c r="C104" s="14"/>
      <c r="D104" s="47">
        <v>10</v>
      </c>
      <c r="E104" s="48">
        <v>8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>
      <c r="A105" s="16"/>
      <c r="B105" s="37" t="s">
        <v>53</v>
      </c>
      <c r="C105" s="14"/>
      <c r="D105" s="46">
        <v>10.7</v>
      </c>
      <c r="E105" s="41">
        <v>8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16"/>
      <c r="B106" s="16" t="s">
        <v>74</v>
      </c>
      <c r="C106" s="14"/>
      <c r="D106" s="49">
        <v>2</v>
      </c>
      <c r="E106" s="50">
        <v>2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>
      <c r="A107" s="16"/>
      <c r="B107" s="16" t="s">
        <v>70</v>
      </c>
      <c r="C107" s="14"/>
      <c r="D107" s="80">
        <v>2</v>
      </c>
      <c r="E107" s="81">
        <v>2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>
      <c r="A108" s="16"/>
      <c r="B108" s="16" t="s">
        <v>109</v>
      </c>
      <c r="C108" s="14"/>
      <c r="D108" s="82">
        <v>150</v>
      </c>
      <c r="E108" s="83">
        <v>150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ht="13.5" customHeight="1">
      <c r="A109" s="16" t="s">
        <v>110</v>
      </c>
      <c r="B109" s="15" t="s">
        <v>111</v>
      </c>
      <c r="C109" s="14">
        <v>80</v>
      </c>
      <c r="D109" s="86"/>
      <c r="E109" s="86"/>
      <c r="F109" s="14">
        <v>13.6</v>
      </c>
      <c r="G109" s="14">
        <v>14.88</v>
      </c>
      <c r="H109" s="14">
        <v>15.36</v>
      </c>
      <c r="I109" s="14">
        <v>254.4</v>
      </c>
      <c r="J109" s="14">
        <v>0.03</v>
      </c>
      <c r="K109" s="14">
        <v>0.01</v>
      </c>
      <c r="L109" s="14">
        <v>0</v>
      </c>
      <c r="M109" s="14">
        <v>25.6</v>
      </c>
      <c r="N109" s="14">
        <v>1.44</v>
      </c>
      <c r="O109" s="14">
        <v>26.19</v>
      </c>
    </row>
    <row r="110" spans="1:15" ht="12" customHeight="1">
      <c r="A110" s="16"/>
      <c r="B110" s="16" t="s">
        <v>112</v>
      </c>
      <c r="C110" s="14"/>
      <c r="D110" s="87">
        <v>99.2</v>
      </c>
      <c r="E110" s="88">
        <v>59.2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ht="11.25" customHeight="1">
      <c r="A111" s="16"/>
      <c r="B111" s="16" t="s">
        <v>113</v>
      </c>
      <c r="C111" s="14"/>
      <c r="D111" s="47">
        <v>14.4</v>
      </c>
      <c r="E111" s="48">
        <v>14.4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ht="12" customHeight="1">
      <c r="A112" s="16"/>
      <c r="B112" s="16" t="s">
        <v>62</v>
      </c>
      <c r="C112" s="14"/>
      <c r="D112" s="46">
        <v>20.8</v>
      </c>
      <c r="E112" s="41">
        <v>20.8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>
      <c r="A113" s="16"/>
      <c r="B113" s="16" t="s">
        <v>114</v>
      </c>
      <c r="C113" s="14"/>
      <c r="D113" s="47">
        <v>3.2</v>
      </c>
      <c r="E113" s="48">
        <v>3.2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ht="12" customHeight="1">
      <c r="A114" s="16"/>
      <c r="B114" s="16" t="s">
        <v>115</v>
      </c>
      <c r="C114" s="14"/>
      <c r="D114" s="43">
        <v>8</v>
      </c>
      <c r="E114" s="44">
        <v>8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</row>
    <row r="115" spans="1:15" ht="12.75" customHeight="1">
      <c r="A115" s="16"/>
      <c r="B115" s="16" t="s">
        <v>68</v>
      </c>
      <c r="C115" s="14"/>
      <c r="D115" s="14">
        <v>4.8</v>
      </c>
      <c r="E115" s="14">
        <v>4.8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</row>
    <row r="116" spans="1:15" hidden="1">
      <c r="A116" s="16"/>
      <c r="B116" s="16" t="s">
        <v>74</v>
      </c>
      <c r="C116" s="14"/>
      <c r="D116" s="14">
        <v>5</v>
      </c>
      <c r="E116" s="14">
        <v>5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</row>
    <row r="117" spans="1:15">
      <c r="A117" s="16"/>
      <c r="B117" s="16" t="s">
        <v>70</v>
      </c>
      <c r="C117" s="14"/>
      <c r="D117" s="14">
        <v>0.8</v>
      </c>
      <c r="E117" s="14">
        <v>0.8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</row>
    <row r="118" spans="1:15">
      <c r="A118" s="16" t="s">
        <v>116</v>
      </c>
      <c r="B118" s="30" t="s">
        <v>117</v>
      </c>
      <c r="C118" s="14">
        <v>150</v>
      </c>
      <c r="D118" s="14"/>
      <c r="E118" s="14"/>
      <c r="F118" s="14">
        <v>2.29</v>
      </c>
      <c r="G118" s="14">
        <v>11</v>
      </c>
      <c r="H118" s="14">
        <v>14.44</v>
      </c>
      <c r="I118" s="14">
        <v>166</v>
      </c>
      <c r="J118" s="14">
        <v>0.24</v>
      </c>
      <c r="K118" s="14">
        <v>0.14000000000000001</v>
      </c>
      <c r="L118" s="14">
        <v>8.67</v>
      </c>
      <c r="M118" s="14">
        <v>36</v>
      </c>
      <c r="N118" s="14">
        <v>1.5</v>
      </c>
      <c r="O118" s="54">
        <v>12</v>
      </c>
    </row>
    <row r="119" spans="1:15">
      <c r="A119" s="16"/>
      <c r="B119" s="35" t="s">
        <v>45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>
      <c r="A120" s="16"/>
      <c r="B120" s="37" t="s">
        <v>46</v>
      </c>
      <c r="C120" s="14"/>
      <c r="D120" s="14">
        <v>70.7</v>
      </c>
      <c r="E120" s="14">
        <v>53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>
      <c r="A121" s="16"/>
      <c r="B121" s="45" t="s">
        <v>47</v>
      </c>
      <c r="C121" s="14"/>
      <c r="D121" s="14">
        <v>75.7</v>
      </c>
      <c r="E121" s="14">
        <v>53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>
      <c r="A122" s="16"/>
      <c r="B122" s="45" t="s">
        <v>48</v>
      </c>
      <c r="C122" s="14"/>
      <c r="D122" s="14">
        <v>81.5</v>
      </c>
      <c r="E122" s="14">
        <v>53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ht="12.75" customHeight="1">
      <c r="A123" s="16"/>
      <c r="B123" s="45" t="s">
        <v>49</v>
      </c>
      <c r="C123" s="14"/>
      <c r="D123" s="14">
        <v>88.3</v>
      </c>
      <c r="E123" s="14">
        <v>53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ht="1.5" hidden="1" customHeight="1">
      <c r="A124" s="34"/>
      <c r="B124" s="35" t="s">
        <v>51</v>
      </c>
      <c r="C124" s="14"/>
      <c r="D124" s="82"/>
      <c r="E124" s="83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ht="12.75" hidden="1" customHeight="1">
      <c r="A125" s="34"/>
      <c r="B125" s="45" t="s">
        <v>118</v>
      </c>
      <c r="C125" s="14"/>
      <c r="D125" s="93" t="s">
        <v>119</v>
      </c>
      <c r="E125" s="50">
        <v>30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ht="12.75" hidden="1" customHeight="1">
      <c r="A126" s="34"/>
      <c r="B126" s="45" t="s">
        <v>120</v>
      </c>
      <c r="C126" s="14"/>
      <c r="D126" s="82">
        <v>40</v>
      </c>
      <c r="E126" s="83">
        <v>30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ht="12.75" hidden="1" customHeight="1">
      <c r="A127" s="34"/>
      <c r="B127" s="16" t="s">
        <v>67</v>
      </c>
      <c r="C127" s="14"/>
      <c r="D127" s="93" t="s">
        <v>121</v>
      </c>
      <c r="E127" s="50">
        <v>22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hidden="1">
      <c r="A128" s="34"/>
      <c r="B128" s="16" t="s">
        <v>122</v>
      </c>
      <c r="C128" s="14"/>
      <c r="D128" s="82">
        <v>27.4</v>
      </c>
      <c r="E128" s="83">
        <v>23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hidden="1">
      <c r="A129" s="34"/>
      <c r="B129" s="16" t="s">
        <v>68</v>
      </c>
      <c r="C129" s="14"/>
      <c r="D129" s="84">
        <v>6</v>
      </c>
      <c r="E129" s="85">
        <v>6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hidden="1">
      <c r="A130" s="34"/>
      <c r="B130" s="16" t="s">
        <v>123</v>
      </c>
      <c r="C130" s="14"/>
      <c r="D130" s="14"/>
      <c r="E130" s="14">
        <v>45</v>
      </c>
      <c r="F130" s="14"/>
      <c r="G130" s="14"/>
      <c r="H130" s="14"/>
      <c r="I130" s="14"/>
      <c r="J130" s="69"/>
      <c r="K130" s="69"/>
      <c r="L130" s="69"/>
      <c r="M130" s="69"/>
      <c r="N130" s="69"/>
      <c r="O130" s="14"/>
    </row>
    <row r="131" spans="1:15" hidden="1">
      <c r="A131" s="34"/>
      <c r="B131" s="16" t="s">
        <v>34</v>
      </c>
      <c r="C131" s="14"/>
      <c r="D131" s="14">
        <v>45</v>
      </c>
      <c r="E131" s="14">
        <v>45</v>
      </c>
      <c r="F131" s="14"/>
      <c r="G131" s="14"/>
      <c r="H131" s="14"/>
      <c r="I131" s="14"/>
      <c r="J131" s="69"/>
      <c r="K131" s="69"/>
      <c r="L131" s="69"/>
      <c r="M131" s="69"/>
      <c r="N131" s="69"/>
      <c r="O131" s="14"/>
    </row>
    <row r="132" spans="1:15" ht="1.5" hidden="1" customHeight="1">
      <c r="A132" s="34"/>
      <c r="B132" s="16" t="s">
        <v>29</v>
      </c>
      <c r="C132" s="14"/>
      <c r="D132" s="14">
        <v>2</v>
      </c>
      <c r="E132" s="14">
        <v>2</v>
      </c>
      <c r="F132" s="14"/>
      <c r="G132" s="14"/>
      <c r="H132" s="14"/>
      <c r="I132" s="14"/>
      <c r="J132" s="69"/>
      <c r="K132" s="69"/>
      <c r="L132" s="69"/>
      <c r="M132" s="69"/>
      <c r="N132" s="69"/>
      <c r="O132" s="14"/>
    </row>
    <row r="133" spans="1:15" hidden="1">
      <c r="A133" s="34"/>
      <c r="B133" s="16" t="s">
        <v>104</v>
      </c>
      <c r="C133" s="14"/>
      <c r="D133" s="14">
        <v>2</v>
      </c>
      <c r="E133" s="14">
        <v>2</v>
      </c>
      <c r="F133" s="14"/>
      <c r="G133" s="14"/>
      <c r="H133" s="14"/>
      <c r="I133" s="14"/>
      <c r="J133" s="69"/>
      <c r="K133" s="69"/>
      <c r="L133" s="69"/>
      <c r="M133" s="69"/>
      <c r="N133" s="69"/>
      <c r="O133" s="14"/>
    </row>
    <row r="134" spans="1:15" hidden="1">
      <c r="A134" s="34"/>
      <c r="B134" s="16" t="s">
        <v>124</v>
      </c>
      <c r="C134" s="14"/>
      <c r="D134" s="14">
        <v>3.4</v>
      </c>
      <c r="E134" s="14">
        <v>2.7</v>
      </c>
      <c r="F134" s="14"/>
      <c r="G134" s="14"/>
      <c r="H134" s="14"/>
      <c r="I134" s="14"/>
      <c r="J134" s="69"/>
      <c r="K134" s="69"/>
      <c r="L134" s="69"/>
      <c r="M134" s="69"/>
      <c r="N134" s="69"/>
      <c r="O134" s="69"/>
    </row>
    <row r="135" spans="1:15" hidden="1">
      <c r="A135" s="34"/>
      <c r="B135" s="16" t="s">
        <v>67</v>
      </c>
      <c r="C135" s="14"/>
      <c r="D135" s="14">
        <v>1.5</v>
      </c>
      <c r="E135" s="14">
        <v>0.9</v>
      </c>
      <c r="F135" s="14"/>
      <c r="G135" s="14"/>
      <c r="H135" s="14"/>
      <c r="I135" s="14"/>
      <c r="J135" s="69"/>
      <c r="K135" s="69"/>
      <c r="L135" s="69"/>
      <c r="M135" s="69"/>
      <c r="N135" s="69"/>
      <c r="O135" s="69"/>
    </row>
    <row r="136" spans="1:15" hidden="1">
      <c r="A136" s="34"/>
      <c r="B136" s="16" t="s">
        <v>125</v>
      </c>
      <c r="C136" s="14"/>
      <c r="D136" s="14">
        <v>6.7</v>
      </c>
      <c r="E136" s="14">
        <v>6.7</v>
      </c>
      <c r="F136" s="14"/>
      <c r="G136" s="14"/>
      <c r="H136" s="14"/>
      <c r="I136" s="14"/>
      <c r="J136" s="69"/>
      <c r="K136" s="69"/>
      <c r="L136" s="69"/>
      <c r="M136" s="69"/>
      <c r="N136" s="69"/>
      <c r="O136" s="69"/>
    </row>
    <row r="137" spans="1:15" hidden="1">
      <c r="A137" s="34"/>
      <c r="B137" s="16" t="s">
        <v>29</v>
      </c>
      <c r="C137" s="14"/>
      <c r="D137" s="14">
        <v>0.7</v>
      </c>
      <c r="E137" s="14">
        <v>0.7</v>
      </c>
      <c r="F137" s="14"/>
      <c r="G137" s="14"/>
      <c r="H137" s="14"/>
      <c r="I137" s="14"/>
      <c r="J137" s="69"/>
      <c r="K137" s="69"/>
      <c r="L137" s="69"/>
      <c r="M137" s="69"/>
      <c r="N137" s="69"/>
      <c r="O137" s="69"/>
    </row>
    <row r="138" spans="1:15" hidden="1">
      <c r="A138" s="34"/>
      <c r="B138" s="16" t="s">
        <v>35</v>
      </c>
      <c r="C138" s="14"/>
      <c r="D138" s="14">
        <v>0.45</v>
      </c>
      <c r="E138" s="14">
        <v>0.45</v>
      </c>
      <c r="F138" s="14"/>
      <c r="G138" s="14"/>
      <c r="H138" s="14"/>
      <c r="I138" s="14"/>
      <c r="J138" s="69"/>
      <c r="K138" s="69"/>
      <c r="L138" s="69"/>
      <c r="M138" s="69"/>
      <c r="N138" s="69"/>
      <c r="O138" s="69"/>
    </row>
    <row r="139" spans="1:15" hidden="1">
      <c r="A139" s="34"/>
      <c r="B139" s="16" t="s">
        <v>70</v>
      </c>
      <c r="C139" s="14"/>
      <c r="D139" s="14">
        <v>0.45</v>
      </c>
      <c r="E139" s="14">
        <v>0.45</v>
      </c>
      <c r="F139" s="14"/>
      <c r="G139" s="14"/>
      <c r="H139" s="14"/>
      <c r="I139" s="14"/>
      <c r="J139" s="69"/>
      <c r="K139" s="69"/>
      <c r="L139" s="69"/>
      <c r="M139" s="69"/>
      <c r="N139" s="69"/>
      <c r="O139" s="92"/>
    </row>
    <row r="140" spans="1:15" hidden="1">
      <c r="A140" s="15"/>
      <c r="B140" s="34" t="s">
        <v>74</v>
      </c>
      <c r="C140" s="19"/>
      <c r="D140" s="14">
        <v>5</v>
      </c>
      <c r="E140" s="14">
        <v>5</v>
      </c>
      <c r="F140" s="19"/>
      <c r="G140" s="19"/>
      <c r="H140" s="19"/>
      <c r="I140" s="19"/>
      <c r="J140" s="92"/>
      <c r="K140" s="92"/>
      <c r="L140" s="92"/>
      <c r="M140" s="92"/>
      <c r="N140" s="92"/>
      <c r="O140" s="69"/>
    </row>
    <row r="141" spans="1:15">
      <c r="A141" s="10"/>
      <c r="B141" s="35" t="s">
        <v>51</v>
      </c>
      <c r="C141" s="14"/>
      <c r="D141" s="82"/>
      <c r="E141" s="83"/>
      <c r="F141" s="14"/>
      <c r="G141" s="14"/>
      <c r="H141" s="14"/>
      <c r="I141" s="14"/>
      <c r="J141" s="69"/>
      <c r="K141" s="69"/>
      <c r="L141" s="69"/>
      <c r="M141" s="69"/>
      <c r="N141" s="69"/>
      <c r="O141" s="69"/>
    </row>
    <row r="142" spans="1:15">
      <c r="A142" s="15"/>
      <c r="B142" s="37" t="s">
        <v>52</v>
      </c>
      <c r="C142" s="14"/>
      <c r="D142" s="14">
        <v>32.5</v>
      </c>
      <c r="E142" s="14">
        <v>26</v>
      </c>
      <c r="F142" s="19"/>
      <c r="G142" s="19"/>
      <c r="H142" s="19"/>
      <c r="I142" s="19"/>
      <c r="J142" s="92"/>
      <c r="K142" s="92"/>
      <c r="L142" s="92"/>
      <c r="M142" s="92"/>
      <c r="N142" s="92"/>
      <c r="O142" s="92"/>
    </row>
    <row r="143" spans="1:15">
      <c r="A143" s="15"/>
      <c r="B143" s="37" t="s">
        <v>53</v>
      </c>
      <c r="C143" s="14"/>
      <c r="D143" s="14">
        <v>34.700000000000003</v>
      </c>
      <c r="E143" s="14">
        <v>26</v>
      </c>
      <c r="F143" s="19"/>
      <c r="G143" s="19"/>
      <c r="H143" s="19"/>
      <c r="I143" s="19"/>
      <c r="J143" s="92"/>
      <c r="K143" s="92"/>
      <c r="L143" s="92"/>
      <c r="M143" s="92"/>
      <c r="N143" s="92"/>
      <c r="O143" s="92"/>
    </row>
    <row r="144" spans="1:15">
      <c r="A144" s="15"/>
      <c r="B144" s="16" t="s">
        <v>67</v>
      </c>
      <c r="C144" s="14"/>
      <c r="D144" s="13">
        <v>24</v>
      </c>
      <c r="E144" s="14">
        <v>20</v>
      </c>
      <c r="F144" s="19"/>
      <c r="G144" s="19"/>
      <c r="H144" s="19"/>
      <c r="I144" s="19"/>
      <c r="J144" s="92"/>
      <c r="K144" s="92"/>
      <c r="L144" s="92"/>
      <c r="M144" s="92"/>
      <c r="N144" s="92"/>
      <c r="O144" s="92"/>
    </row>
    <row r="145" spans="1:15">
      <c r="A145" s="15"/>
      <c r="B145" s="16" t="s">
        <v>122</v>
      </c>
      <c r="C145" s="14"/>
      <c r="D145" s="14">
        <v>24.7</v>
      </c>
      <c r="E145" s="14">
        <v>20</v>
      </c>
      <c r="F145" s="19"/>
      <c r="G145" s="19"/>
      <c r="H145" s="19"/>
      <c r="I145" s="19"/>
      <c r="J145" s="92"/>
      <c r="K145" s="92"/>
      <c r="L145" s="92"/>
      <c r="M145" s="92"/>
      <c r="N145" s="92"/>
      <c r="O145" s="92"/>
    </row>
    <row r="146" spans="1:15">
      <c r="A146" s="16"/>
      <c r="B146" s="16" t="s">
        <v>68</v>
      </c>
      <c r="C146" s="14"/>
      <c r="D146" s="14">
        <v>6</v>
      </c>
      <c r="E146" s="14">
        <v>6</v>
      </c>
      <c r="F146" s="14"/>
      <c r="G146" s="14"/>
      <c r="H146" s="14"/>
      <c r="I146" s="14"/>
      <c r="J146" s="69"/>
      <c r="K146" s="69"/>
      <c r="L146" s="69"/>
      <c r="M146" s="69"/>
      <c r="N146" s="69"/>
      <c r="O146" s="69"/>
    </row>
    <row r="147" spans="1:15">
      <c r="A147" s="16"/>
      <c r="B147" s="16" t="s">
        <v>123</v>
      </c>
      <c r="C147" s="14"/>
      <c r="D147" s="14"/>
      <c r="E147" s="14">
        <v>45</v>
      </c>
      <c r="F147" s="14"/>
      <c r="G147" s="14"/>
      <c r="H147" s="14"/>
      <c r="I147" s="14"/>
      <c r="J147" s="69"/>
      <c r="K147" s="69"/>
      <c r="L147" s="69"/>
      <c r="M147" s="69"/>
      <c r="N147" s="69"/>
      <c r="O147" s="69"/>
    </row>
    <row r="148" spans="1:15">
      <c r="A148" s="16"/>
      <c r="B148" s="16" t="s">
        <v>34</v>
      </c>
      <c r="C148" s="14"/>
      <c r="D148" s="14">
        <v>45</v>
      </c>
      <c r="E148" s="14">
        <v>45</v>
      </c>
      <c r="F148" s="14"/>
      <c r="G148" s="14"/>
      <c r="H148" s="14"/>
      <c r="I148" s="14"/>
      <c r="J148" s="69"/>
      <c r="K148" s="69"/>
      <c r="L148" s="69"/>
      <c r="M148" s="69"/>
      <c r="N148" s="69"/>
      <c r="O148" s="69"/>
    </row>
    <row r="149" spans="1:15">
      <c r="A149" s="16"/>
      <c r="B149" s="16" t="s">
        <v>29</v>
      </c>
      <c r="C149" s="14"/>
      <c r="D149" s="14">
        <v>2</v>
      </c>
      <c r="E149" s="14">
        <v>2</v>
      </c>
      <c r="F149" s="14"/>
      <c r="G149" s="14"/>
      <c r="H149" s="14"/>
      <c r="I149" s="14"/>
      <c r="J149" s="69"/>
      <c r="K149" s="69"/>
      <c r="L149" s="69"/>
      <c r="M149" s="69"/>
      <c r="N149" s="69"/>
      <c r="O149" s="69"/>
    </row>
    <row r="150" spans="1:15">
      <c r="A150" s="10"/>
      <c r="B150" s="16" t="s">
        <v>104</v>
      </c>
      <c r="C150" s="14"/>
      <c r="D150" s="14">
        <v>2</v>
      </c>
      <c r="E150" s="14">
        <v>2</v>
      </c>
      <c r="F150" s="29"/>
      <c r="G150" s="29"/>
      <c r="H150" s="29"/>
      <c r="I150" s="29"/>
      <c r="J150" s="69"/>
      <c r="K150" s="69"/>
      <c r="L150" s="69"/>
      <c r="M150" s="69"/>
      <c r="N150" s="69"/>
      <c r="O150" s="69"/>
    </row>
    <row r="151" spans="1:15">
      <c r="A151" s="10"/>
      <c r="B151" s="16" t="s">
        <v>124</v>
      </c>
      <c r="C151" s="14"/>
      <c r="D151" s="14"/>
      <c r="E151" s="14"/>
      <c r="F151" s="14"/>
      <c r="G151" s="14"/>
      <c r="H151" s="14"/>
      <c r="I151" s="14"/>
      <c r="J151" s="69"/>
      <c r="K151" s="69"/>
      <c r="L151" s="69"/>
      <c r="M151" s="69"/>
      <c r="N151" s="69"/>
      <c r="O151" s="69"/>
    </row>
    <row r="152" spans="1:15">
      <c r="A152" s="10"/>
      <c r="B152" s="37" t="s">
        <v>52</v>
      </c>
      <c r="C152" s="14"/>
      <c r="D152" s="14">
        <v>3.4</v>
      </c>
      <c r="E152" s="14">
        <v>2.7</v>
      </c>
      <c r="F152" s="14"/>
      <c r="G152" s="14"/>
      <c r="H152" s="14"/>
      <c r="I152" s="14"/>
      <c r="J152" s="69"/>
      <c r="K152" s="69"/>
      <c r="L152" s="69"/>
      <c r="M152" s="69"/>
      <c r="N152" s="69"/>
      <c r="O152" s="69"/>
    </row>
    <row r="153" spans="1:15">
      <c r="A153" s="10"/>
      <c r="B153" s="37" t="s">
        <v>53</v>
      </c>
      <c r="C153" s="14"/>
      <c r="D153" s="14">
        <v>3.6</v>
      </c>
      <c r="E153" s="14">
        <v>2.7</v>
      </c>
      <c r="F153" s="14"/>
      <c r="G153" s="14"/>
      <c r="H153" s="14"/>
      <c r="I153" s="14"/>
      <c r="J153" s="69"/>
      <c r="K153" s="69"/>
      <c r="L153" s="69"/>
      <c r="M153" s="69"/>
      <c r="N153" s="69"/>
      <c r="O153" s="69"/>
    </row>
    <row r="154" spans="1:15">
      <c r="A154" s="10"/>
      <c r="B154" s="16" t="s">
        <v>67</v>
      </c>
      <c r="C154" s="14"/>
      <c r="D154" s="14">
        <v>1.5</v>
      </c>
      <c r="E154" s="14">
        <v>0.9</v>
      </c>
      <c r="F154" s="14"/>
      <c r="G154" s="14"/>
      <c r="H154" s="14"/>
      <c r="I154" s="14"/>
      <c r="J154" s="69"/>
      <c r="K154" s="69"/>
      <c r="L154" s="69"/>
      <c r="M154" s="69"/>
      <c r="N154" s="69"/>
      <c r="O154" s="69"/>
    </row>
    <row r="155" spans="1:15">
      <c r="A155" s="10"/>
      <c r="B155" s="16" t="s">
        <v>125</v>
      </c>
      <c r="C155" s="14"/>
      <c r="D155" s="14">
        <v>6.75</v>
      </c>
      <c r="E155" s="14">
        <v>6.75</v>
      </c>
      <c r="F155" s="14"/>
      <c r="G155" s="14"/>
      <c r="H155" s="14"/>
      <c r="I155" s="14"/>
      <c r="J155" s="69"/>
      <c r="K155" s="69"/>
      <c r="L155" s="69"/>
      <c r="M155" s="69"/>
      <c r="N155" s="69"/>
      <c r="O155" s="69"/>
    </row>
    <row r="156" spans="1:15">
      <c r="A156" s="14"/>
      <c r="B156" s="16" t="s">
        <v>29</v>
      </c>
      <c r="C156" s="14"/>
      <c r="D156" s="14">
        <v>0.7</v>
      </c>
      <c r="E156" s="14">
        <v>0.7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>
      <c r="A157" s="14"/>
      <c r="B157" s="16" t="s">
        <v>35</v>
      </c>
      <c r="C157" s="14"/>
      <c r="D157" s="14">
        <v>0.45</v>
      </c>
      <c r="E157" s="14">
        <v>0.45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>
      <c r="A158" s="14"/>
      <c r="B158" s="16" t="s">
        <v>70</v>
      </c>
      <c r="C158" s="14"/>
      <c r="D158" s="14">
        <v>0.45</v>
      </c>
      <c r="E158" s="14">
        <v>0.45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>
      <c r="A159" s="14"/>
      <c r="B159" s="42" t="s">
        <v>70</v>
      </c>
      <c r="C159" s="13"/>
      <c r="D159" s="13">
        <v>1</v>
      </c>
      <c r="E159" s="13">
        <v>1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</row>
    <row r="160" spans="1:15" hidden="1">
      <c r="A160" s="14"/>
      <c r="B160" s="16"/>
      <c r="C160" s="14"/>
      <c r="D160" s="13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</row>
    <row r="161" spans="1:19">
      <c r="A161" s="14"/>
      <c r="B161" s="15" t="s">
        <v>63</v>
      </c>
      <c r="C161" s="14">
        <v>30</v>
      </c>
      <c r="D161" s="13">
        <v>30</v>
      </c>
      <c r="E161" s="14">
        <v>30</v>
      </c>
      <c r="F161" s="14">
        <v>2.4500000000000002</v>
      </c>
      <c r="G161" s="14">
        <v>0.4</v>
      </c>
      <c r="H161" s="14">
        <v>12.2</v>
      </c>
      <c r="I161" s="14">
        <v>63.6</v>
      </c>
      <c r="J161" s="14">
        <v>3.3000000000000002E-2</v>
      </c>
      <c r="K161" s="14">
        <v>8.9999999999999993E-3</v>
      </c>
      <c r="L161" s="14">
        <v>0</v>
      </c>
      <c r="M161" s="14">
        <v>6</v>
      </c>
      <c r="N161" s="14">
        <v>0.33</v>
      </c>
      <c r="O161" s="14">
        <v>1.76</v>
      </c>
    </row>
    <row r="162" spans="1:19">
      <c r="A162" s="14"/>
      <c r="B162" s="15" t="s">
        <v>27</v>
      </c>
      <c r="C162" s="14">
        <v>30</v>
      </c>
      <c r="D162" s="13">
        <v>30</v>
      </c>
      <c r="E162" s="14">
        <v>30</v>
      </c>
      <c r="F162" s="14">
        <v>2.04</v>
      </c>
      <c r="G162" s="14">
        <v>0.36</v>
      </c>
      <c r="H162" s="14">
        <v>11.94</v>
      </c>
      <c r="I162" s="14">
        <v>60</v>
      </c>
      <c r="J162" s="14">
        <v>5.3999999999999999E-2</v>
      </c>
      <c r="K162" s="14">
        <v>2.4E-2</v>
      </c>
      <c r="L162" s="14">
        <v>0</v>
      </c>
      <c r="M162" s="14">
        <v>14.4</v>
      </c>
      <c r="N162" s="14">
        <v>15</v>
      </c>
      <c r="O162" s="14">
        <v>1.87</v>
      </c>
    </row>
    <row r="163" spans="1:19">
      <c r="A163" s="16" t="s">
        <v>126</v>
      </c>
      <c r="B163" s="15" t="s">
        <v>127</v>
      </c>
      <c r="C163" s="14">
        <v>180</v>
      </c>
      <c r="D163" s="14"/>
      <c r="E163" s="14"/>
      <c r="F163" s="14">
        <v>0.18</v>
      </c>
      <c r="G163" s="14">
        <v>0.18</v>
      </c>
      <c r="H163" s="14">
        <v>21.42</v>
      </c>
      <c r="I163" s="14">
        <v>88.2</v>
      </c>
      <c r="J163" s="14">
        <v>0</v>
      </c>
      <c r="K163" s="14">
        <v>0.02</v>
      </c>
      <c r="L163" s="14">
        <v>0.72</v>
      </c>
      <c r="M163" s="14">
        <v>22</v>
      </c>
      <c r="N163" s="14">
        <v>0.2</v>
      </c>
      <c r="O163" s="14">
        <v>5.17</v>
      </c>
      <c r="Q163" s="97"/>
      <c r="R163" s="98"/>
      <c r="S163" s="71"/>
    </row>
    <row r="164" spans="1:19" ht="11.25" customHeight="1">
      <c r="A164" s="16"/>
      <c r="B164" s="16" t="s">
        <v>128</v>
      </c>
      <c r="C164" s="14"/>
      <c r="D164" s="14">
        <v>30.6</v>
      </c>
      <c r="E164" s="14">
        <v>27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Q164" s="99"/>
      <c r="R164" s="100"/>
      <c r="S164" s="100"/>
    </row>
    <row r="165" spans="1:19">
      <c r="A165" s="16"/>
      <c r="B165" s="16" t="s">
        <v>35</v>
      </c>
      <c r="C165" s="14"/>
      <c r="D165" s="14">
        <v>13.5</v>
      </c>
      <c r="E165" s="14">
        <v>13.5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Q165" s="99"/>
      <c r="R165" s="100"/>
      <c r="S165" s="100"/>
    </row>
    <row r="166" spans="1:19">
      <c r="A166" s="16"/>
      <c r="B166" s="16" t="s">
        <v>129</v>
      </c>
      <c r="C166" s="14"/>
      <c r="D166" s="14">
        <v>9</v>
      </c>
      <c r="E166" s="14">
        <v>9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Q166" s="99"/>
      <c r="R166" s="100"/>
      <c r="S166" s="100"/>
    </row>
    <row r="167" spans="1:19">
      <c r="A167" s="16"/>
      <c r="B167" s="16" t="s">
        <v>130</v>
      </c>
      <c r="C167" s="14"/>
      <c r="D167" s="13">
        <v>0.18</v>
      </c>
      <c r="E167" s="14">
        <v>0.18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Q167" s="99"/>
      <c r="R167" s="101"/>
      <c r="S167" s="100"/>
    </row>
    <row r="168" spans="1:19">
      <c r="A168" s="34"/>
      <c r="B168" s="16" t="s">
        <v>57</v>
      </c>
      <c r="C168" s="29"/>
      <c r="D168" s="29">
        <v>178</v>
      </c>
      <c r="E168" s="29">
        <v>178</v>
      </c>
      <c r="F168" s="29"/>
      <c r="G168" s="29"/>
      <c r="H168" s="29"/>
      <c r="I168" s="29"/>
      <c r="J168" s="29"/>
      <c r="K168" s="29"/>
      <c r="L168" s="29"/>
      <c r="M168" s="29"/>
      <c r="N168" s="29"/>
      <c r="O168" s="14"/>
      <c r="Q168" s="99"/>
      <c r="R168" s="98"/>
      <c r="S168" s="98"/>
    </row>
    <row r="169" spans="1:19" hidden="1">
      <c r="A169" s="14"/>
      <c r="B169" s="16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</row>
    <row r="170" spans="1:19">
      <c r="A170" s="24"/>
      <c r="B170" s="79" t="s">
        <v>131</v>
      </c>
      <c r="C170" s="24"/>
      <c r="D170" s="23"/>
      <c r="E170" s="24"/>
      <c r="F170" s="24">
        <f t="shared" ref="F170:O170" si="6">SUM(F89:F169)</f>
        <v>22.66</v>
      </c>
      <c r="G170" s="24">
        <f t="shared" si="6"/>
        <v>31.22</v>
      </c>
      <c r="H170" s="24">
        <f t="shared" si="6"/>
        <v>94.72</v>
      </c>
      <c r="I170" s="24">
        <f t="shared" si="6"/>
        <v>764.2</v>
      </c>
      <c r="J170" s="24">
        <f t="shared" si="6"/>
        <v>0.78200000000000003</v>
      </c>
      <c r="K170" s="24">
        <f t="shared" si="6"/>
        <v>0.55300000000000005</v>
      </c>
      <c r="L170" s="24">
        <f t="shared" si="6"/>
        <v>9.39</v>
      </c>
      <c r="M170" s="24">
        <f t="shared" si="6"/>
        <v>199</v>
      </c>
      <c r="N170" s="24">
        <f t="shared" si="6"/>
        <v>22.72</v>
      </c>
      <c r="O170" s="24">
        <f t="shared" si="6"/>
        <v>53.3</v>
      </c>
      <c r="P170" s="68"/>
      <c r="Q170" s="71"/>
    </row>
    <row r="171" spans="1:19" hidden="1">
      <c r="A171" s="14"/>
      <c r="B171" s="42"/>
      <c r="C171" s="14"/>
      <c r="D171" s="12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9">
      <c r="A172" s="14"/>
      <c r="B172" s="32" t="s">
        <v>80</v>
      </c>
      <c r="C172" s="14"/>
      <c r="D172" s="12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9">
      <c r="A173" s="14" t="s">
        <v>132</v>
      </c>
      <c r="B173" s="15" t="s">
        <v>133</v>
      </c>
      <c r="C173" s="14">
        <v>200</v>
      </c>
      <c r="D173" s="14"/>
      <c r="E173" s="14"/>
      <c r="F173" s="14">
        <v>1.4</v>
      </c>
      <c r="G173" s="14">
        <v>1.6</v>
      </c>
      <c r="H173" s="14">
        <v>10.7</v>
      </c>
      <c r="I173" s="14">
        <v>91</v>
      </c>
      <c r="J173" s="14"/>
      <c r="K173" s="14"/>
      <c r="L173" s="14">
        <v>0</v>
      </c>
      <c r="M173" s="14"/>
      <c r="N173" s="14"/>
      <c r="O173" s="14">
        <v>5.46</v>
      </c>
    </row>
    <row r="174" spans="1:19">
      <c r="A174" s="14"/>
      <c r="B174" s="16" t="s">
        <v>134</v>
      </c>
      <c r="C174" s="14"/>
      <c r="D174" s="14">
        <v>1</v>
      </c>
      <c r="E174" s="14">
        <v>1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9">
      <c r="A175" s="14"/>
      <c r="B175" s="16" t="s">
        <v>135</v>
      </c>
      <c r="C175" s="14"/>
      <c r="D175" s="14">
        <v>10</v>
      </c>
      <c r="E175" s="14">
        <v>10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9">
      <c r="A176" s="14"/>
      <c r="B176" s="16" t="s">
        <v>34</v>
      </c>
      <c r="C176" s="14"/>
      <c r="D176" s="14">
        <v>150</v>
      </c>
      <c r="E176" s="14">
        <v>150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7">
      <c r="A177" s="14"/>
      <c r="B177" s="16" t="s">
        <v>136</v>
      </c>
      <c r="C177" s="14"/>
      <c r="D177" s="14">
        <v>50</v>
      </c>
      <c r="E177" s="14">
        <v>50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7" ht="14.25" customHeight="1">
      <c r="A178" s="14" t="s">
        <v>137</v>
      </c>
      <c r="B178" s="15" t="s">
        <v>138</v>
      </c>
      <c r="C178" s="14">
        <v>50</v>
      </c>
      <c r="D178" s="13"/>
      <c r="E178" s="14"/>
      <c r="F178" s="14">
        <v>6.54</v>
      </c>
      <c r="G178" s="14">
        <v>3.03</v>
      </c>
      <c r="H178" s="14">
        <v>24.79</v>
      </c>
      <c r="I178" s="14">
        <v>153</v>
      </c>
      <c r="J178" s="14"/>
      <c r="K178" s="14"/>
      <c r="L178" s="14">
        <v>0.09</v>
      </c>
      <c r="M178" s="14"/>
      <c r="N178" s="14"/>
      <c r="O178" s="14">
        <v>10.3</v>
      </c>
    </row>
    <row r="179" spans="1:17" ht="12" customHeight="1">
      <c r="A179" s="10"/>
      <c r="B179" s="16" t="s">
        <v>104</v>
      </c>
      <c r="C179" s="94"/>
      <c r="D179" s="13">
        <v>29.3</v>
      </c>
      <c r="E179" s="13">
        <v>29.3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7" ht="12.75" customHeight="1">
      <c r="A180" s="10"/>
      <c r="B180" s="16" t="s">
        <v>139</v>
      </c>
      <c r="C180" s="94"/>
      <c r="D180" s="95">
        <v>1.6</v>
      </c>
      <c r="E180" s="13">
        <v>1.6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7" ht="12.75" customHeight="1">
      <c r="A181" s="10"/>
      <c r="B181" s="16" t="s">
        <v>35</v>
      </c>
      <c r="C181" s="94"/>
      <c r="D181" s="95">
        <v>4.2</v>
      </c>
      <c r="E181" s="13">
        <v>4.2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7" ht="12.75" customHeight="1">
      <c r="A182" s="10"/>
      <c r="B182" s="16" t="s">
        <v>74</v>
      </c>
      <c r="C182" s="94"/>
      <c r="D182" s="95">
        <v>1</v>
      </c>
      <c r="E182" s="13">
        <v>1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7">
      <c r="A183" s="10"/>
      <c r="B183" s="16" t="s">
        <v>140</v>
      </c>
      <c r="C183" s="94"/>
      <c r="D183" s="95" t="s">
        <v>141</v>
      </c>
      <c r="E183" s="13">
        <v>4.5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7">
      <c r="A184" s="10"/>
      <c r="B184" s="16" t="s">
        <v>73</v>
      </c>
      <c r="C184" s="94"/>
      <c r="D184" s="95">
        <v>8.6</v>
      </c>
      <c r="E184" s="13">
        <v>8.6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7">
      <c r="A185" s="10"/>
      <c r="B185" s="16" t="s">
        <v>142</v>
      </c>
      <c r="C185" s="94"/>
      <c r="D185" s="95">
        <v>13.5</v>
      </c>
      <c r="E185" s="13">
        <v>13.3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7">
      <c r="A186" s="10"/>
      <c r="B186" s="16" t="s">
        <v>143</v>
      </c>
      <c r="C186" s="94"/>
      <c r="D186" s="95">
        <v>1.25</v>
      </c>
      <c r="E186" s="13">
        <v>1.25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7">
      <c r="A187" s="10"/>
      <c r="B187" s="16" t="s">
        <v>70</v>
      </c>
      <c r="C187" s="94"/>
      <c r="D187" s="95">
        <v>0.3</v>
      </c>
      <c r="E187" s="13">
        <v>0.3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7">
      <c r="A188" s="10"/>
      <c r="B188" s="16" t="s">
        <v>144</v>
      </c>
      <c r="C188" s="94"/>
      <c r="D188" s="95">
        <v>0.03</v>
      </c>
      <c r="E188" s="13">
        <v>0.03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7" ht="25.5">
      <c r="A189" s="10"/>
      <c r="B189" s="16" t="s">
        <v>145</v>
      </c>
      <c r="C189" s="94"/>
      <c r="D189" s="95" t="s">
        <v>146</v>
      </c>
      <c r="E189" s="13">
        <v>1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7">
      <c r="A190" s="14"/>
      <c r="B190" s="16" t="s">
        <v>147</v>
      </c>
      <c r="C190" s="94"/>
      <c r="D190" s="95"/>
      <c r="E190" s="13">
        <v>59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7">
      <c r="A191" s="24"/>
      <c r="B191" s="21" t="s">
        <v>84</v>
      </c>
      <c r="C191" s="24"/>
      <c r="D191" s="102"/>
      <c r="E191" s="103"/>
      <c r="F191" s="24">
        <f>F173+F178</f>
        <v>7.94</v>
      </c>
      <c r="G191" s="24">
        <f t="shared" ref="G191:O191" si="7">G173+G178</f>
        <v>4.63</v>
      </c>
      <c r="H191" s="24">
        <f t="shared" si="7"/>
        <v>35.49</v>
      </c>
      <c r="I191" s="24">
        <f t="shared" si="7"/>
        <v>244</v>
      </c>
      <c r="J191" s="24">
        <f t="shared" si="7"/>
        <v>0</v>
      </c>
      <c r="K191" s="24">
        <f t="shared" si="7"/>
        <v>0</v>
      </c>
      <c r="L191" s="24">
        <f t="shared" si="7"/>
        <v>0.09</v>
      </c>
      <c r="M191" s="24">
        <f t="shared" si="7"/>
        <v>0</v>
      </c>
      <c r="N191" s="24">
        <f t="shared" si="7"/>
        <v>0</v>
      </c>
      <c r="O191" s="24">
        <f t="shared" si="7"/>
        <v>15.76</v>
      </c>
      <c r="P191" s="68"/>
      <c r="Q191" s="71"/>
    </row>
    <row r="192" spans="1:17" ht="12.75" customHeight="1">
      <c r="A192" s="76"/>
      <c r="B192" s="104" t="s">
        <v>85</v>
      </c>
      <c r="C192" s="76"/>
      <c r="D192" s="75"/>
      <c r="E192" s="76"/>
      <c r="F192" s="76">
        <f t="shared" ref="F192:O192" si="8">F84+F87+F170+F191</f>
        <v>44.35</v>
      </c>
      <c r="G192" s="76">
        <f t="shared" si="8"/>
        <v>51.25</v>
      </c>
      <c r="H192" s="76">
        <f t="shared" si="8"/>
        <v>217.76</v>
      </c>
      <c r="I192" s="76">
        <f t="shared" si="8"/>
        <v>1593.2</v>
      </c>
      <c r="J192" s="76">
        <f t="shared" si="8"/>
        <v>18.87</v>
      </c>
      <c r="K192" s="76">
        <f t="shared" si="8"/>
        <v>0.64500000000000002</v>
      </c>
      <c r="L192" s="76">
        <f t="shared" si="8"/>
        <v>17.059999999999999</v>
      </c>
      <c r="M192" s="76">
        <f t="shared" si="8"/>
        <v>343</v>
      </c>
      <c r="N192" s="76">
        <f t="shared" si="8"/>
        <v>26.76</v>
      </c>
      <c r="O192" s="76">
        <f t="shared" si="8"/>
        <v>113.35</v>
      </c>
      <c r="P192" s="108"/>
    </row>
    <row r="193" spans="1:17" ht="3.75" hidden="1" customHeight="1">
      <c r="A193" s="14"/>
      <c r="B193" s="16"/>
      <c r="C193" s="16"/>
      <c r="D193" s="105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7" ht="15.75" customHeight="1">
      <c r="A194" s="202" t="s">
        <v>148</v>
      </c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</row>
    <row r="195" spans="1:17">
      <c r="A195" s="14"/>
      <c r="B195" s="32" t="s">
        <v>20</v>
      </c>
      <c r="C195" s="16"/>
      <c r="D195" s="10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7" ht="25.5">
      <c r="A196" s="16" t="s">
        <v>149</v>
      </c>
      <c r="B196" s="11" t="s">
        <v>150</v>
      </c>
      <c r="C196" s="14" t="s">
        <v>151</v>
      </c>
      <c r="D196" s="14"/>
      <c r="E196" s="14"/>
      <c r="F196" s="14">
        <v>24.047999999999998</v>
      </c>
      <c r="G196" s="14">
        <v>10.08</v>
      </c>
      <c r="H196" s="14">
        <v>39.6</v>
      </c>
      <c r="I196" s="14">
        <v>348</v>
      </c>
      <c r="J196" s="14"/>
      <c r="K196" s="14"/>
      <c r="L196" s="14">
        <v>0</v>
      </c>
      <c r="M196" s="14"/>
      <c r="N196" s="14"/>
      <c r="O196" s="14">
        <v>52.64</v>
      </c>
    </row>
    <row r="197" spans="1:17">
      <c r="A197" s="16"/>
      <c r="B197" s="42" t="s">
        <v>142</v>
      </c>
      <c r="C197" s="14"/>
      <c r="D197" s="50">
        <v>112.8</v>
      </c>
      <c r="E197" s="50">
        <v>110.4</v>
      </c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spans="1:17">
      <c r="A198" s="16"/>
      <c r="B198" s="16" t="s">
        <v>152</v>
      </c>
      <c r="C198" s="14"/>
      <c r="D198" s="50">
        <v>7.2</v>
      </c>
      <c r="E198" s="50">
        <v>7.2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  <row r="199" spans="1:17">
      <c r="A199" s="16"/>
      <c r="B199" s="16" t="s">
        <v>153</v>
      </c>
      <c r="C199" s="14"/>
      <c r="D199" s="50">
        <v>9.6</v>
      </c>
      <c r="E199" s="50">
        <v>9.6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7">
      <c r="A200" s="16"/>
      <c r="B200" s="16" t="s">
        <v>35</v>
      </c>
      <c r="C200" s="14"/>
      <c r="D200" s="50">
        <v>9.6</v>
      </c>
      <c r="E200" s="50">
        <v>9.6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7">
      <c r="A201" s="16"/>
      <c r="B201" s="16" t="s">
        <v>140</v>
      </c>
      <c r="C201" s="14"/>
      <c r="D201" s="50" t="s">
        <v>154</v>
      </c>
      <c r="E201" s="50">
        <v>4.8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Q201" s="72"/>
    </row>
    <row r="202" spans="1:17">
      <c r="A202" s="16"/>
      <c r="B202" s="16" t="s">
        <v>29</v>
      </c>
      <c r="C202" s="14"/>
      <c r="D202" s="50">
        <v>4.8</v>
      </c>
      <c r="E202" s="50">
        <v>4.8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7">
      <c r="A203" s="16"/>
      <c r="B203" s="16" t="s">
        <v>115</v>
      </c>
      <c r="C203" s="14"/>
      <c r="D203" s="50">
        <v>4.8</v>
      </c>
      <c r="E203" s="50">
        <v>4.8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</row>
    <row r="204" spans="1:17">
      <c r="A204" s="16"/>
      <c r="B204" s="16" t="s">
        <v>155</v>
      </c>
      <c r="C204" s="14"/>
      <c r="D204" s="50">
        <v>4.8</v>
      </c>
      <c r="E204" s="50">
        <v>4.8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7">
      <c r="A205" s="16"/>
      <c r="B205" s="16" t="s">
        <v>70</v>
      </c>
      <c r="C205" s="14"/>
      <c r="D205" s="50">
        <v>1.5</v>
      </c>
      <c r="E205" s="50">
        <v>1.5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7">
      <c r="A206" s="16"/>
      <c r="B206" s="16" t="s">
        <v>156</v>
      </c>
      <c r="C206" s="14"/>
      <c r="D206" s="14">
        <v>10</v>
      </c>
      <c r="E206" s="14">
        <v>10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7">
      <c r="A207" s="16" t="s">
        <v>157</v>
      </c>
      <c r="B207" s="15" t="s">
        <v>158</v>
      </c>
      <c r="C207" s="14">
        <v>180</v>
      </c>
      <c r="D207" s="14"/>
      <c r="E207" s="14"/>
      <c r="F207" s="14">
        <v>2.97</v>
      </c>
      <c r="G207" s="14">
        <v>2.61</v>
      </c>
      <c r="H207" s="14">
        <v>12.42</v>
      </c>
      <c r="I207" s="14">
        <v>84.6</v>
      </c>
      <c r="J207" s="14">
        <v>0.2</v>
      </c>
      <c r="K207" s="14">
        <v>0.66</v>
      </c>
      <c r="L207" s="14">
        <v>0.63</v>
      </c>
      <c r="M207" s="14">
        <v>0</v>
      </c>
      <c r="N207" s="14">
        <v>0</v>
      </c>
      <c r="O207" s="14">
        <v>8.9700000000000006</v>
      </c>
    </row>
    <row r="208" spans="1:17" ht="14.25" customHeight="1">
      <c r="A208" s="16"/>
      <c r="B208" s="42" t="s">
        <v>159</v>
      </c>
      <c r="C208" s="14"/>
      <c r="D208" s="14">
        <v>2.2000000000000002</v>
      </c>
      <c r="E208" s="14">
        <v>2.2000000000000002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7" ht="14.25" customHeight="1">
      <c r="A209" s="16"/>
      <c r="B209" s="16" t="s">
        <v>35</v>
      </c>
      <c r="C209" s="14"/>
      <c r="D209" s="14">
        <v>9</v>
      </c>
      <c r="E209" s="14">
        <v>9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</row>
    <row r="210" spans="1:17">
      <c r="A210" s="16"/>
      <c r="B210" s="16" t="s">
        <v>160</v>
      </c>
      <c r="C210" s="14"/>
      <c r="D210" s="14">
        <v>90</v>
      </c>
      <c r="E210" s="14">
        <v>90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7">
      <c r="A211" s="16"/>
      <c r="B211" s="16" t="s">
        <v>161</v>
      </c>
      <c r="C211" s="14"/>
      <c r="D211" s="14">
        <v>94.5</v>
      </c>
      <c r="E211" s="14">
        <v>94.5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7">
      <c r="A212" s="14"/>
      <c r="B212" s="15" t="s">
        <v>27</v>
      </c>
      <c r="C212" s="13">
        <v>40</v>
      </c>
      <c r="D212" s="13">
        <v>40</v>
      </c>
      <c r="E212" s="14">
        <v>40</v>
      </c>
      <c r="F212" s="14">
        <v>2.72</v>
      </c>
      <c r="G212" s="14">
        <v>0.48</v>
      </c>
      <c r="H212" s="14">
        <v>15.9</v>
      </c>
      <c r="I212" s="14">
        <v>80</v>
      </c>
      <c r="J212" s="14">
        <v>0.06</v>
      </c>
      <c r="K212" s="14">
        <v>0.03</v>
      </c>
      <c r="L212" s="14">
        <v>0</v>
      </c>
      <c r="M212" s="14">
        <v>19.2</v>
      </c>
      <c r="N212" s="14">
        <v>20</v>
      </c>
      <c r="O212" s="65">
        <v>2.5</v>
      </c>
    </row>
    <row r="213" spans="1:17" ht="15" customHeight="1">
      <c r="A213" s="14" t="s">
        <v>93</v>
      </c>
      <c r="B213" s="15" t="s">
        <v>29</v>
      </c>
      <c r="C213" s="13">
        <v>5</v>
      </c>
      <c r="D213" s="13">
        <v>5</v>
      </c>
      <c r="E213" s="14">
        <v>5</v>
      </c>
      <c r="F213" s="14">
        <v>0.05</v>
      </c>
      <c r="G213" s="14">
        <v>4.0999999999999996</v>
      </c>
      <c r="H213" s="14">
        <v>0.05</v>
      </c>
      <c r="I213" s="14">
        <v>37.5</v>
      </c>
      <c r="J213" s="14">
        <v>0</v>
      </c>
      <c r="K213" s="14">
        <v>0.01</v>
      </c>
      <c r="L213" s="14">
        <v>0</v>
      </c>
      <c r="M213" s="14">
        <v>1</v>
      </c>
      <c r="N213" s="14">
        <v>0</v>
      </c>
      <c r="O213" s="13">
        <v>3.75</v>
      </c>
    </row>
    <row r="214" spans="1:17">
      <c r="A214" s="24"/>
      <c r="B214" s="79" t="s">
        <v>98</v>
      </c>
      <c r="C214" s="24"/>
      <c r="D214" s="24"/>
      <c r="E214" s="24"/>
      <c r="F214" s="90">
        <f>SUM(F196:F213)</f>
        <v>29.788</v>
      </c>
      <c r="G214" s="24">
        <f t="shared" ref="G214:O214" si="9">SUM(G196:G213)</f>
        <v>17.27</v>
      </c>
      <c r="H214" s="24">
        <f t="shared" si="9"/>
        <v>67.97</v>
      </c>
      <c r="I214" s="24">
        <f t="shared" si="9"/>
        <v>550.1</v>
      </c>
      <c r="J214" s="24">
        <f t="shared" si="9"/>
        <v>0.26</v>
      </c>
      <c r="K214" s="24">
        <f t="shared" si="9"/>
        <v>0.7</v>
      </c>
      <c r="L214" s="24">
        <f t="shared" si="9"/>
        <v>0.63</v>
      </c>
      <c r="M214" s="24">
        <f t="shared" si="9"/>
        <v>20.2</v>
      </c>
      <c r="N214" s="24">
        <f t="shared" si="9"/>
        <v>20</v>
      </c>
      <c r="O214" s="24">
        <f t="shared" si="9"/>
        <v>67.86</v>
      </c>
      <c r="P214" s="67"/>
    </row>
    <row r="215" spans="1:17">
      <c r="A215" s="29"/>
      <c r="B215" s="26" t="s">
        <v>38</v>
      </c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</row>
    <row r="216" spans="1:17" ht="26.25" customHeight="1">
      <c r="A216" s="25" t="s">
        <v>39</v>
      </c>
      <c r="B216" s="77" t="s">
        <v>162</v>
      </c>
      <c r="C216" s="29">
        <v>180</v>
      </c>
      <c r="D216" s="29">
        <v>180</v>
      </c>
      <c r="E216" s="29">
        <v>180</v>
      </c>
      <c r="F216" s="29">
        <v>0.6</v>
      </c>
      <c r="G216" s="29">
        <v>0</v>
      </c>
      <c r="H216" s="29">
        <v>31</v>
      </c>
      <c r="I216" s="29">
        <v>82</v>
      </c>
      <c r="J216" s="29">
        <v>0.03</v>
      </c>
      <c r="K216" s="29">
        <v>0.03</v>
      </c>
      <c r="L216" s="29">
        <v>12</v>
      </c>
      <c r="M216" s="29">
        <v>17</v>
      </c>
      <c r="N216" s="31">
        <v>1.8</v>
      </c>
      <c r="O216" s="29">
        <v>13.8</v>
      </c>
    </row>
    <row r="217" spans="1:17">
      <c r="A217" s="24"/>
      <c r="B217" s="21" t="s">
        <v>41</v>
      </c>
      <c r="C217" s="24"/>
      <c r="D217" s="24"/>
      <c r="E217" s="24"/>
      <c r="F217" s="24">
        <f t="shared" ref="F217:O217" si="10">F216</f>
        <v>0.6</v>
      </c>
      <c r="G217" s="24">
        <f t="shared" si="10"/>
        <v>0</v>
      </c>
      <c r="H217" s="24">
        <f t="shared" si="10"/>
        <v>31</v>
      </c>
      <c r="I217" s="24">
        <f t="shared" si="10"/>
        <v>82</v>
      </c>
      <c r="J217" s="24">
        <f t="shared" si="10"/>
        <v>0.03</v>
      </c>
      <c r="K217" s="24">
        <f t="shared" si="10"/>
        <v>0.03</v>
      </c>
      <c r="L217" s="24">
        <f t="shared" si="10"/>
        <v>12</v>
      </c>
      <c r="M217" s="24">
        <f t="shared" si="10"/>
        <v>17</v>
      </c>
      <c r="N217" s="24">
        <f t="shared" si="10"/>
        <v>1.8</v>
      </c>
      <c r="O217" s="24">
        <f t="shared" si="10"/>
        <v>13.8</v>
      </c>
      <c r="P217" s="68"/>
      <c r="Q217" s="71"/>
    </row>
    <row r="218" spans="1:17">
      <c r="A218" s="14"/>
      <c r="B218" s="32" t="s">
        <v>42</v>
      </c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7" ht="25.5">
      <c r="A219" s="34" t="s">
        <v>163</v>
      </c>
      <c r="B219" s="30" t="s">
        <v>164</v>
      </c>
      <c r="C219" s="29" t="s">
        <v>89</v>
      </c>
      <c r="D219" s="29"/>
      <c r="E219" s="29"/>
      <c r="F219" s="29">
        <v>2.88</v>
      </c>
      <c r="G219" s="29">
        <v>4.08</v>
      </c>
      <c r="H219" s="29">
        <v>16.16</v>
      </c>
      <c r="I219" s="29">
        <v>113.2</v>
      </c>
      <c r="J219" s="29">
        <v>12</v>
      </c>
      <c r="K219" s="29"/>
      <c r="L219" s="29">
        <v>9.6</v>
      </c>
      <c r="M219" s="29">
        <v>45</v>
      </c>
      <c r="N219" s="29">
        <v>1</v>
      </c>
      <c r="O219" s="29">
        <v>9.15</v>
      </c>
    </row>
    <row r="220" spans="1:17">
      <c r="A220" s="34"/>
      <c r="B220" s="34" t="s">
        <v>165</v>
      </c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</row>
    <row r="221" spans="1:17">
      <c r="A221" s="34"/>
      <c r="B221" s="37" t="s">
        <v>52</v>
      </c>
      <c r="C221" s="29"/>
      <c r="D221" s="29">
        <v>40</v>
      </c>
      <c r="E221" s="29">
        <v>32</v>
      </c>
      <c r="F221" s="29"/>
      <c r="G221" s="29"/>
      <c r="H221" s="29"/>
      <c r="I221" s="29"/>
      <c r="J221" s="29"/>
      <c r="K221" s="29"/>
      <c r="L221" s="29"/>
      <c r="M221" s="29"/>
      <c r="N221" s="29"/>
      <c r="O221" s="29"/>
    </row>
    <row r="222" spans="1:17">
      <c r="A222" s="34"/>
      <c r="B222" s="37" t="s">
        <v>53</v>
      </c>
      <c r="C222" s="29"/>
      <c r="D222" s="29">
        <v>42.7</v>
      </c>
      <c r="E222" s="29">
        <v>32</v>
      </c>
      <c r="F222" s="29"/>
      <c r="G222" s="29"/>
      <c r="H222" s="29"/>
      <c r="I222" s="29"/>
      <c r="J222" s="29"/>
      <c r="K222" s="29"/>
      <c r="L222" s="29"/>
      <c r="M222" s="29"/>
      <c r="N222" s="29"/>
      <c r="O222" s="29"/>
    </row>
    <row r="223" spans="1:17">
      <c r="A223" s="34"/>
      <c r="B223" s="34" t="s">
        <v>45</v>
      </c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</row>
    <row r="224" spans="1:17" ht="12.75" customHeight="1">
      <c r="A224" s="16"/>
      <c r="B224" s="37" t="s">
        <v>46</v>
      </c>
      <c r="C224" s="14"/>
      <c r="D224" s="49">
        <v>26.7</v>
      </c>
      <c r="E224" s="50">
        <v>20</v>
      </c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5">
      <c r="A225" s="16"/>
      <c r="B225" s="45" t="s">
        <v>47</v>
      </c>
      <c r="C225" s="14"/>
      <c r="D225" s="82">
        <v>28.6</v>
      </c>
      <c r="E225" s="83">
        <v>20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5">
      <c r="A226" s="16"/>
      <c r="B226" s="45" t="s">
        <v>48</v>
      </c>
      <c r="C226" s="14"/>
      <c r="D226" s="84">
        <v>30.8</v>
      </c>
      <c r="E226" s="85">
        <v>20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>
      <c r="A227" s="16"/>
      <c r="B227" s="45" t="s">
        <v>49</v>
      </c>
      <c r="C227" s="14"/>
      <c r="D227" s="49">
        <v>33.299999999999997</v>
      </c>
      <c r="E227" s="50">
        <v>20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>
      <c r="A228" s="16"/>
      <c r="B228" s="34" t="s">
        <v>166</v>
      </c>
      <c r="C228" s="29"/>
      <c r="D228" s="29">
        <v>8</v>
      </c>
      <c r="E228" s="29">
        <v>8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>
      <c r="A229" s="16"/>
      <c r="B229" s="34" t="s">
        <v>124</v>
      </c>
      <c r="C229" s="29"/>
      <c r="D229" s="29"/>
      <c r="E229" s="29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>
      <c r="A230" s="16"/>
      <c r="B230" s="37" t="s">
        <v>52</v>
      </c>
      <c r="C230" s="14"/>
      <c r="D230" s="47">
        <v>10</v>
      </c>
      <c r="E230" s="48">
        <v>8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>
      <c r="A231" s="16"/>
      <c r="B231" s="37" t="s">
        <v>53</v>
      </c>
      <c r="C231" s="14"/>
      <c r="D231" s="46">
        <v>10.7</v>
      </c>
      <c r="E231" s="41">
        <v>8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>
      <c r="A232" s="16"/>
      <c r="B232" s="35" t="s">
        <v>167</v>
      </c>
      <c r="C232" s="29"/>
      <c r="D232" s="29">
        <v>2.6</v>
      </c>
      <c r="E232" s="29">
        <v>2.4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>
      <c r="A233" s="16"/>
      <c r="B233" s="34" t="s">
        <v>67</v>
      </c>
      <c r="C233" s="29"/>
      <c r="D233" s="29">
        <v>9.6</v>
      </c>
      <c r="E233" s="29">
        <v>8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>
      <c r="A234" s="16"/>
      <c r="B234" s="34" t="s">
        <v>168</v>
      </c>
      <c r="C234" s="29"/>
      <c r="D234" s="29">
        <v>6</v>
      </c>
      <c r="E234" s="29">
        <v>6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>
      <c r="A235" s="16"/>
      <c r="B235" s="34" t="s">
        <v>68</v>
      </c>
      <c r="C235" s="29"/>
      <c r="D235" s="29">
        <v>4</v>
      </c>
      <c r="E235" s="29">
        <v>4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>
      <c r="A236" s="16"/>
      <c r="B236" s="34" t="s">
        <v>69</v>
      </c>
      <c r="C236" s="78"/>
      <c r="D236" s="29">
        <v>0.8</v>
      </c>
      <c r="E236" s="29">
        <v>0.6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 s="2" customFormat="1">
      <c r="A237" s="16"/>
      <c r="B237" s="34" t="s">
        <v>35</v>
      </c>
      <c r="C237" s="78"/>
      <c r="D237" s="29">
        <v>1.2</v>
      </c>
      <c r="E237" s="29">
        <v>1.2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 s="2" customFormat="1">
      <c r="A238" s="16"/>
      <c r="B238" s="34" t="s">
        <v>78</v>
      </c>
      <c r="C238" s="78"/>
      <c r="D238" s="29">
        <v>0.1</v>
      </c>
      <c r="E238" s="29">
        <v>0.1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s="2" customFormat="1">
      <c r="A239" s="16"/>
      <c r="B239" s="34" t="s">
        <v>34</v>
      </c>
      <c r="C239" s="78"/>
      <c r="D239" s="29">
        <v>160</v>
      </c>
      <c r="E239" s="29">
        <v>160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s="2" customFormat="1">
      <c r="A240" s="16"/>
      <c r="B240" s="34" t="s">
        <v>58</v>
      </c>
      <c r="C240" s="78"/>
      <c r="D240" s="29">
        <v>2</v>
      </c>
      <c r="E240" s="29">
        <v>2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ht="13.5" customHeight="1">
      <c r="A241" s="16"/>
      <c r="B241" s="34" t="s">
        <v>155</v>
      </c>
      <c r="C241" s="78"/>
      <c r="D241" s="29">
        <v>5</v>
      </c>
      <c r="E241" s="29">
        <v>5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hidden="1">
      <c r="A242" s="10"/>
      <c r="B242" s="42"/>
      <c r="C242" s="14"/>
      <c r="D242" s="49"/>
      <c r="E242" s="50"/>
      <c r="F242" s="14"/>
      <c r="G242" s="14"/>
      <c r="H242" s="14"/>
      <c r="I242" s="14"/>
      <c r="J242" s="14"/>
      <c r="K242" s="14"/>
      <c r="L242" s="14"/>
      <c r="M242" s="14"/>
      <c r="N242" s="14"/>
      <c r="O242" s="13"/>
    </row>
    <row r="243" spans="1:15" hidden="1">
      <c r="A243" s="10"/>
      <c r="B243" s="42"/>
      <c r="C243" s="14"/>
      <c r="D243" s="82"/>
      <c r="E243" s="83"/>
      <c r="F243" s="14"/>
      <c r="G243" s="14"/>
      <c r="H243" s="14"/>
      <c r="I243" s="14"/>
      <c r="J243" s="14"/>
      <c r="K243" s="14"/>
      <c r="L243" s="14"/>
      <c r="M243" s="14"/>
      <c r="N243" s="14"/>
      <c r="O243" s="12"/>
    </row>
    <row r="244" spans="1:15" hidden="1">
      <c r="A244" s="10"/>
      <c r="B244" s="42"/>
      <c r="C244" s="12"/>
      <c r="D244" s="84"/>
      <c r="E244" s="85"/>
      <c r="F244" s="14"/>
      <c r="G244" s="14"/>
      <c r="H244" s="14"/>
      <c r="I244" s="14"/>
      <c r="J244" s="14"/>
      <c r="K244" s="14"/>
      <c r="L244" s="14"/>
      <c r="M244" s="14"/>
      <c r="N244" s="14"/>
      <c r="O244" s="12"/>
    </row>
    <row r="245" spans="1:15" hidden="1">
      <c r="A245" s="10"/>
      <c r="B245" s="42"/>
      <c r="C245" s="12"/>
      <c r="D245" s="49"/>
      <c r="E245" s="50"/>
      <c r="F245" s="14"/>
      <c r="G245" s="14"/>
      <c r="H245" s="14"/>
      <c r="I245" s="14"/>
      <c r="J245" s="14"/>
      <c r="K245" s="14"/>
      <c r="L245" s="14"/>
      <c r="M245" s="14"/>
      <c r="N245" s="14"/>
      <c r="O245" s="12"/>
    </row>
    <row r="246" spans="1:15" ht="11.25" hidden="1" customHeight="1">
      <c r="A246" s="10"/>
      <c r="B246" s="42"/>
      <c r="C246" s="12"/>
      <c r="D246" s="80"/>
      <c r="E246" s="81"/>
      <c r="F246" s="14"/>
      <c r="G246" s="14"/>
      <c r="H246" s="14"/>
      <c r="I246" s="14"/>
      <c r="J246" s="14"/>
      <c r="K246" s="14"/>
      <c r="L246" s="14"/>
      <c r="M246" s="14"/>
      <c r="N246" s="14"/>
      <c r="O246" s="12"/>
    </row>
    <row r="247" spans="1:15" hidden="1">
      <c r="A247" s="16"/>
      <c r="B247" s="34"/>
      <c r="C247" s="78"/>
      <c r="D247" s="29"/>
      <c r="E247" s="29"/>
      <c r="F247" s="14"/>
      <c r="G247" s="14"/>
      <c r="H247" s="14"/>
      <c r="I247" s="14"/>
      <c r="J247" s="14"/>
      <c r="K247" s="14"/>
      <c r="L247" s="14"/>
      <c r="M247" s="14"/>
      <c r="N247" s="14"/>
      <c r="O247" s="14"/>
    </row>
    <row r="248" spans="1:15" hidden="1">
      <c r="A248" s="16"/>
      <c r="B248" s="34"/>
      <c r="C248" s="78"/>
      <c r="D248" s="29"/>
      <c r="E248" s="29"/>
      <c r="F248" s="14"/>
      <c r="G248" s="14"/>
      <c r="H248" s="14"/>
      <c r="I248" s="14"/>
      <c r="J248" s="14"/>
      <c r="K248" s="14"/>
      <c r="L248" s="14"/>
      <c r="M248" s="14"/>
      <c r="N248" s="14"/>
      <c r="O248" s="14"/>
    </row>
    <row r="249" spans="1:15" ht="12" hidden="1" customHeight="1">
      <c r="A249" s="16"/>
      <c r="B249" s="34"/>
      <c r="C249" s="78"/>
      <c r="D249" s="29"/>
      <c r="E249" s="29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hidden="1">
      <c r="A250" s="14"/>
      <c r="B250" s="16"/>
      <c r="C250" s="16"/>
      <c r="D250" s="14"/>
      <c r="E250" s="14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1:15">
      <c r="A251" s="16" t="s">
        <v>169</v>
      </c>
      <c r="B251" s="15" t="s">
        <v>170</v>
      </c>
      <c r="C251" s="14">
        <v>80</v>
      </c>
      <c r="D251" s="14"/>
      <c r="E251" s="106"/>
      <c r="F251" s="14">
        <v>15.82</v>
      </c>
      <c r="G251" s="14">
        <v>17.77</v>
      </c>
      <c r="H251" s="14">
        <v>18.079999999999998</v>
      </c>
      <c r="I251" s="14">
        <v>265.43</v>
      </c>
      <c r="J251" s="14">
        <v>6.4000000000000001E-2</v>
      </c>
      <c r="K251" s="14">
        <v>9.6000000000000002E-2</v>
      </c>
      <c r="L251" s="14">
        <v>0</v>
      </c>
      <c r="M251" s="14">
        <v>16.8</v>
      </c>
      <c r="N251" s="14">
        <v>1.2</v>
      </c>
      <c r="O251" s="14">
        <v>43.16</v>
      </c>
    </row>
    <row r="252" spans="1:15">
      <c r="A252" s="16"/>
      <c r="B252" s="16" t="s">
        <v>61</v>
      </c>
      <c r="C252" s="14"/>
      <c r="D252" s="107">
        <v>62</v>
      </c>
      <c r="E252" s="107">
        <v>59.2</v>
      </c>
      <c r="F252" s="14"/>
      <c r="G252" s="14"/>
      <c r="H252" s="14"/>
      <c r="I252" s="14"/>
      <c r="J252" s="14"/>
      <c r="K252" s="14"/>
      <c r="L252" s="14"/>
      <c r="M252" s="14"/>
      <c r="N252" s="14"/>
      <c r="O252" s="14"/>
    </row>
    <row r="253" spans="1:15">
      <c r="A253" s="16"/>
      <c r="B253" s="16" t="s">
        <v>171</v>
      </c>
      <c r="C253" s="14"/>
      <c r="D253" s="14">
        <v>14.4</v>
      </c>
      <c r="E253" s="14">
        <v>14.4</v>
      </c>
      <c r="F253" s="14"/>
      <c r="G253" s="14"/>
      <c r="H253" s="14"/>
      <c r="I253" s="14"/>
      <c r="J253" s="14"/>
      <c r="K253" s="14"/>
      <c r="L253" s="14"/>
      <c r="M253" s="14"/>
      <c r="N253" s="14"/>
      <c r="O253" s="14"/>
    </row>
    <row r="254" spans="1:15">
      <c r="A254" s="16"/>
      <c r="B254" s="16" t="s">
        <v>73</v>
      </c>
      <c r="C254" s="14"/>
      <c r="D254" s="14">
        <v>19.2</v>
      </c>
      <c r="E254" s="14">
        <v>19.2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>
      <c r="A255" s="16"/>
      <c r="B255" s="16" t="s">
        <v>66</v>
      </c>
      <c r="C255" s="14"/>
      <c r="D255" s="14">
        <v>8</v>
      </c>
      <c r="E255" s="14">
        <v>8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>
      <c r="A256" s="16"/>
      <c r="B256" s="16" t="s">
        <v>172</v>
      </c>
      <c r="C256" s="14"/>
      <c r="D256" s="14"/>
      <c r="E256" s="14">
        <v>99.3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7">
      <c r="A257" s="16"/>
      <c r="B257" s="16" t="s">
        <v>68</v>
      </c>
      <c r="C257" s="14"/>
      <c r="D257" s="14">
        <v>4.8</v>
      </c>
      <c r="E257" s="14">
        <v>4.8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7">
      <c r="A258" s="14"/>
      <c r="B258" s="16" t="s">
        <v>70</v>
      </c>
      <c r="C258" s="14"/>
      <c r="D258" s="14">
        <v>1.2</v>
      </c>
      <c r="E258" s="14">
        <v>1.2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7" ht="25.5" customHeight="1">
      <c r="A259" s="16" t="s">
        <v>173</v>
      </c>
      <c r="B259" s="15" t="s">
        <v>174</v>
      </c>
      <c r="C259" s="14">
        <v>130</v>
      </c>
      <c r="D259" s="14"/>
      <c r="E259" s="14"/>
      <c r="F259" s="14">
        <v>3.8</v>
      </c>
      <c r="G259" s="14">
        <v>4.5999999999999996</v>
      </c>
      <c r="H259" s="14">
        <v>31.7</v>
      </c>
      <c r="I259" s="14">
        <v>195</v>
      </c>
      <c r="J259" s="14">
        <v>5.1999999999999998E-2</v>
      </c>
      <c r="K259" s="14">
        <v>1.2999999999999999E-2</v>
      </c>
      <c r="L259" s="14">
        <v>0</v>
      </c>
      <c r="M259" s="14"/>
      <c r="N259" s="14"/>
      <c r="O259" s="14">
        <v>7.25</v>
      </c>
    </row>
    <row r="260" spans="1:17">
      <c r="A260" s="16"/>
      <c r="B260" s="16" t="s">
        <v>175</v>
      </c>
      <c r="C260" s="14"/>
      <c r="D260" s="14">
        <v>45.5</v>
      </c>
      <c r="E260" s="14">
        <v>45.5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7">
      <c r="A261" s="16"/>
      <c r="B261" s="16" t="s">
        <v>74</v>
      </c>
      <c r="C261" s="14"/>
      <c r="D261" s="14">
        <v>5</v>
      </c>
      <c r="E261" s="14">
        <v>5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7" ht="14.25" customHeight="1">
      <c r="A262" s="14"/>
      <c r="B262" s="42" t="s">
        <v>58</v>
      </c>
      <c r="C262" s="14"/>
      <c r="D262" s="13">
        <v>2.5</v>
      </c>
      <c r="E262" s="14">
        <v>2.5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7" ht="13.5" customHeight="1">
      <c r="A263" s="14"/>
      <c r="B263" s="15" t="s">
        <v>63</v>
      </c>
      <c r="C263" s="14">
        <v>60</v>
      </c>
      <c r="D263" s="13">
        <v>60</v>
      </c>
      <c r="E263" s="14">
        <v>60</v>
      </c>
      <c r="F263" s="14">
        <v>4.9000000000000004</v>
      </c>
      <c r="G263" s="14">
        <v>0.8</v>
      </c>
      <c r="H263" s="14">
        <v>25.2</v>
      </c>
      <c r="I263" s="14">
        <v>127.2</v>
      </c>
      <c r="J263" s="69">
        <v>6.6000000000000003E-2</v>
      </c>
      <c r="K263" s="69">
        <v>1.7999999999999999E-2</v>
      </c>
      <c r="L263" s="69">
        <v>0</v>
      </c>
      <c r="M263" s="69">
        <v>12</v>
      </c>
      <c r="N263" s="69">
        <v>0.66</v>
      </c>
      <c r="O263" s="14">
        <v>3.53</v>
      </c>
    </row>
    <row r="264" spans="1:17">
      <c r="A264" s="10" t="s">
        <v>176</v>
      </c>
      <c r="B264" s="15" t="s">
        <v>177</v>
      </c>
      <c r="C264" s="13">
        <v>180</v>
      </c>
      <c r="D264" s="12"/>
      <c r="E264" s="14"/>
      <c r="F264" s="14">
        <v>0.18</v>
      </c>
      <c r="G264" s="14">
        <v>0</v>
      </c>
      <c r="H264" s="14">
        <v>32.22</v>
      </c>
      <c r="I264" s="14">
        <v>122.4</v>
      </c>
      <c r="J264" s="14">
        <v>0.02</v>
      </c>
      <c r="K264" s="14">
        <v>0</v>
      </c>
      <c r="L264" s="14">
        <v>4.8600000000000003</v>
      </c>
      <c r="M264" s="14">
        <v>12</v>
      </c>
      <c r="N264" s="14">
        <v>0.8</v>
      </c>
      <c r="O264" s="14">
        <v>5.42</v>
      </c>
    </row>
    <row r="265" spans="1:17">
      <c r="A265" s="10"/>
      <c r="B265" s="16" t="s">
        <v>178</v>
      </c>
      <c r="C265" s="12"/>
      <c r="D265" s="13">
        <v>40.799999999999997</v>
      </c>
      <c r="E265" s="14">
        <v>36</v>
      </c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7">
      <c r="A266" s="10"/>
      <c r="B266" s="42" t="s">
        <v>35</v>
      </c>
      <c r="C266" s="33"/>
      <c r="D266" s="13">
        <v>21.6</v>
      </c>
      <c r="E266" s="14">
        <v>21.6</v>
      </c>
      <c r="F266" s="16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7">
      <c r="A267" s="10"/>
      <c r="B267" s="42" t="s">
        <v>78</v>
      </c>
      <c r="C267" s="33"/>
      <c r="D267" s="13">
        <v>0.18</v>
      </c>
      <c r="E267" s="14">
        <v>0.18</v>
      </c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7">
      <c r="A268" s="10"/>
      <c r="B268" s="16" t="s">
        <v>34</v>
      </c>
      <c r="C268" s="33"/>
      <c r="D268" s="13">
        <v>155</v>
      </c>
      <c r="E268" s="14">
        <v>155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7">
      <c r="A269" s="24"/>
      <c r="B269" s="79" t="s">
        <v>131</v>
      </c>
      <c r="C269" s="24"/>
      <c r="D269" s="24"/>
      <c r="E269" s="24"/>
      <c r="F269" s="24">
        <f t="shared" ref="F269:O269" si="11">SUM(F219:F268)</f>
        <v>27.58</v>
      </c>
      <c r="G269" s="24">
        <f t="shared" si="11"/>
        <v>27.25</v>
      </c>
      <c r="H269" s="24">
        <f t="shared" si="11"/>
        <v>123.36</v>
      </c>
      <c r="I269" s="24">
        <f t="shared" si="11"/>
        <v>823.23</v>
      </c>
      <c r="J269" s="24">
        <f t="shared" si="11"/>
        <v>12.202</v>
      </c>
      <c r="K269" s="24">
        <f t="shared" si="11"/>
        <v>0.127</v>
      </c>
      <c r="L269" s="24">
        <f t="shared" si="11"/>
        <v>14.46</v>
      </c>
      <c r="M269" s="24">
        <f t="shared" si="11"/>
        <v>85.8</v>
      </c>
      <c r="N269" s="24">
        <f t="shared" si="11"/>
        <v>3.66</v>
      </c>
      <c r="O269" s="24">
        <f t="shared" si="11"/>
        <v>68.510000000000005</v>
      </c>
      <c r="P269" s="68"/>
      <c r="Q269" s="71"/>
    </row>
    <row r="270" spans="1:17" hidden="1">
      <c r="A270" s="14"/>
      <c r="B270" s="16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7">
      <c r="A271" s="14"/>
      <c r="B271" s="32" t="s">
        <v>80</v>
      </c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7" ht="25.5">
      <c r="A272" s="10" t="s">
        <v>179</v>
      </c>
      <c r="B272" s="15" t="s">
        <v>180</v>
      </c>
      <c r="C272" s="13">
        <v>180</v>
      </c>
      <c r="D272" s="12"/>
      <c r="E272" s="14"/>
      <c r="F272" s="14">
        <v>0.18</v>
      </c>
      <c r="G272" s="14">
        <v>0</v>
      </c>
      <c r="H272" s="14">
        <v>27</v>
      </c>
      <c r="I272" s="14">
        <v>122.4</v>
      </c>
      <c r="J272" s="14">
        <v>0.02</v>
      </c>
      <c r="K272" s="14">
        <v>0</v>
      </c>
      <c r="L272" s="14">
        <v>9</v>
      </c>
      <c r="M272" s="14">
        <v>12</v>
      </c>
      <c r="N272" s="14">
        <v>0.8</v>
      </c>
      <c r="O272" s="14">
        <v>6.7</v>
      </c>
    </row>
    <row r="273" spans="1:17">
      <c r="A273" s="10"/>
      <c r="B273" s="16" t="s">
        <v>181</v>
      </c>
      <c r="C273" s="12"/>
      <c r="D273" s="13">
        <v>18</v>
      </c>
      <c r="E273" s="14">
        <v>18</v>
      </c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7">
      <c r="A274" s="10"/>
      <c r="B274" s="42" t="s">
        <v>35</v>
      </c>
      <c r="C274" s="33"/>
      <c r="D274" s="13">
        <v>18</v>
      </c>
      <c r="E274" s="14">
        <v>18</v>
      </c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7">
      <c r="A275" s="10"/>
      <c r="B275" s="16" t="s">
        <v>34</v>
      </c>
      <c r="C275" s="33"/>
      <c r="D275" s="13">
        <v>180</v>
      </c>
      <c r="E275" s="14">
        <v>180</v>
      </c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1:17">
      <c r="A276" s="14"/>
      <c r="B276" s="15" t="s">
        <v>182</v>
      </c>
      <c r="C276" s="14">
        <v>50</v>
      </c>
      <c r="D276" s="14">
        <v>50</v>
      </c>
      <c r="E276" s="14">
        <v>50</v>
      </c>
      <c r="F276" s="14">
        <v>1.75</v>
      </c>
      <c r="G276" s="14">
        <v>2.8</v>
      </c>
      <c r="H276" s="14">
        <v>14.7</v>
      </c>
      <c r="I276" s="14">
        <v>91</v>
      </c>
      <c r="J276" s="14">
        <v>0.05</v>
      </c>
      <c r="K276" s="14">
        <v>3.5999999999999999E-3</v>
      </c>
      <c r="L276" s="14">
        <v>0</v>
      </c>
      <c r="M276" s="14">
        <v>16.8</v>
      </c>
      <c r="N276" s="14">
        <v>0.56999999999999995</v>
      </c>
      <c r="O276" s="14">
        <v>5.92</v>
      </c>
    </row>
    <row r="277" spans="1:17">
      <c r="A277" s="24"/>
      <c r="B277" s="21" t="s">
        <v>84</v>
      </c>
      <c r="C277" s="110"/>
      <c r="D277" s="110"/>
      <c r="E277" s="110"/>
      <c r="F277" s="24">
        <f t="shared" ref="F277:O277" si="12">F272+F276</f>
        <v>1.93</v>
      </c>
      <c r="G277" s="24">
        <f t="shared" si="12"/>
        <v>2.8</v>
      </c>
      <c r="H277" s="24">
        <f t="shared" si="12"/>
        <v>41.7</v>
      </c>
      <c r="I277" s="24">
        <f t="shared" si="12"/>
        <v>213.4</v>
      </c>
      <c r="J277" s="24">
        <f t="shared" si="12"/>
        <v>7.0000000000000007E-2</v>
      </c>
      <c r="K277" s="24">
        <f t="shared" si="12"/>
        <v>3.5999999999999999E-3</v>
      </c>
      <c r="L277" s="24">
        <f t="shared" si="12"/>
        <v>9</v>
      </c>
      <c r="M277" s="24">
        <f t="shared" si="12"/>
        <v>28.8</v>
      </c>
      <c r="N277" s="24">
        <f t="shared" si="12"/>
        <v>1.37</v>
      </c>
      <c r="O277" s="24">
        <f t="shared" si="12"/>
        <v>12.62</v>
      </c>
      <c r="P277" s="68"/>
      <c r="Q277" s="71"/>
    </row>
    <row r="278" spans="1:17" ht="12.75" customHeight="1">
      <c r="A278" s="104"/>
      <c r="B278" s="104" t="s">
        <v>85</v>
      </c>
      <c r="C278" s="104"/>
      <c r="D278" s="104"/>
      <c r="E278" s="104"/>
      <c r="F278" s="111">
        <f>F214+F217+F269+F277</f>
        <v>59.898000000000003</v>
      </c>
      <c r="G278" s="111">
        <f t="shared" ref="G278:O278" si="13">G214+G217+G269+G277</f>
        <v>47.32</v>
      </c>
      <c r="H278" s="111">
        <f t="shared" si="13"/>
        <v>264.02999999999997</v>
      </c>
      <c r="I278" s="111">
        <f t="shared" si="13"/>
        <v>1668.73</v>
      </c>
      <c r="J278" s="111">
        <f t="shared" si="13"/>
        <v>12.561999999999999</v>
      </c>
      <c r="K278" s="111">
        <f t="shared" si="13"/>
        <v>0.86060000000000003</v>
      </c>
      <c r="L278" s="111">
        <f t="shared" si="13"/>
        <v>36.090000000000003</v>
      </c>
      <c r="M278" s="111">
        <f t="shared" si="13"/>
        <v>151.80000000000001</v>
      </c>
      <c r="N278" s="111">
        <f t="shared" si="13"/>
        <v>26.83</v>
      </c>
      <c r="O278" s="111">
        <f t="shared" si="13"/>
        <v>162.79</v>
      </c>
      <c r="P278" s="67"/>
    </row>
    <row r="279" spans="1:17" hidden="1">
      <c r="A279" s="14"/>
      <c r="B279" s="15"/>
      <c r="C279" s="16"/>
      <c r="D279" s="45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1:17" ht="15.75" customHeight="1">
      <c r="A280" s="202" t="s">
        <v>183</v>
      </c>
      <c r="B280" s="202"/>
      <c r="C280" s="202"/>
      <c r="D280" s="202"/>
      <c r="E280" s="202"/>
      <c r="F280" s="202"/>
      <c r="G280" s="202"/>
      <c r="H280" s="202"/>
      <c r="I280" s="202"/>
      <c r="J280" s="202"/>
      <c r="K280" s="202"/>
      <c r="L280" s="202"/>
      <c r="M280" s="202"/>
      <c r="N280" s="202"/>
      <c r="O280" s="202"/>
    </row>
    <row r="281" spans="1:17">
      <c r="A281" s="14"/>
      <c r="B281" s="32" t="s">
        <v>20</v>
      </c>
      <c r="C281" s="16"/>
      <c r="D281" s="45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1:17" ht="27" customHeight="1">
      <c r="A282" s="34" t="s">
        <v>184</v>
      </c>
      <c r="B282" s="77" t="s">
        <v>185</v>
      </c>
      <c r="C282" s="29" t="s">
        <v>89</v>
      </c>
      <c r="D282" s="29"/>
      <c r="E282" s="29"/>
      <c r="F282" s="29">
        <v>9.1</v>
      </c>
      <c r="G282" s="29">
        <v>11.3</v>
      </c>
      <c r="H282" s="29">
        <v>43.4</v>
      </c>
      <c r="I282" s="29">
        <v>410</v>
      </c>
      <c r="J282" s="29">
        <v>0.04</v>
      </c>
      <c r="K282" s="29">
        <v>0.02</v>
      </c>
      <c r="L282" s="29">
        <v>0</v>
      </c>
      <c r="M282" s="29">
        <v>20</v>
      </c>
      <c r="N282" s="29">
        <v>0.8</v>
      </c>
      <c r="O282" s="29">
        <v>13.71</v>
      </c>
    </row>
    <row r="283" spans="1:17">
      <c r="A283" s="34"/>
      <c r="B283" s="35" t="s">
        <v>152</v>
      </c>
      <c r="C283" s="29"/>
      <c r="D283" s="29">
        <v>31</v>
      </c>
      <c r="E283" s="29">
        <v>31</v>
      </c>
      <c r="F283" s="29"/>
      <c r="G283" s="29"/>
      <c r="H283" s="29"/>
      <c r="I283" s="29"/>
      <c r="J283" s="29"/>
      <c r="K283" s="29"/>
      <c r="L283" s="29"/>
      <c r="M283" s="29"/>
      <c r="N283" s="29"/>
      <c r="O283" s="29"/>
    </row>
    <row r="284" spans="1:17">
      <c r="A284" s="112"/>
      <c r="B284" s="34" t="s">
        <v>73</v>
      </c>
      <c r="C284" s="29"/>
      <c r="D284" s="29">
        <v>100</v>
      </c>
      <c r="E284" s="29">
        <v>100</v>
      </c>
      <c r="F284" s="29"/>
      <c r="G284" s="29"/>
      <c r="H284" s="29"/>
      <c r="I284" s="29"/>
      <c r="J284" s="29"/>
      <c r="K284" s="29"/>
      <c r="L284" s="29"/>
      <c r="M284" s="29"/>
      <c r="N284" s="29"/>
      <c r="O284" s="29"/>
    </row>
    <row r="285" spans="1:17">
      <c r="A285" s="112"/>
      <c r="B285" s="34" t="s">
        <v>34</v>
      </c>
      <c r="C285" s="29"/>
      <c r="D285" s="29">
        <v>75</v>
      </c>
      <c r="E285" s="29">
        <v>75</v>
      </c>
      <c r="F285" s="29"/>
      <c r="G285" s="29"/>
      <c r="H285" s="29"/>
      <c r="I285" s="29"/>
      <c r="J285" s="29"/>
      <c r="K285" s="29"/>
      <c r="L285" s="29"/>
      <c r="M285" s="29"/>
      <c r="N285" s="29"/>
      <c r="O285" s="29"/>
    </row>
    <row r="286" spans="1:17">
      <c r="A286" s="34"/>
      <c r="B286" s="34" t="s">
        <v>35</v>
      </c>
      <c r="C286" s="29"/>
      <c r="D286" s="29">
        <v>6</v>
      </c>
      <c r="E286" s="29">
        <v>6</v>
      </c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spans="1:17">
      <c r="A287" s="34"/>
      <c r="B287" s="34" t="s">
        <v>70</v>
      </c>
      <c r="C287" s="78"/>
      <c r="D287" s="29">
        <v>1</v>
      </c>
      <c r="E287" s="29">
        <v>1</v>
      </c>
      <c r="F287" s="78"/>
      <c r="G287" s="78"/>
      <c r="H287" s="78"/>
      <c r="I287" s="78"/>
      <c r="J287" s="78"/>
      <c r="K287" s="78"/>
      <c r="L287" s="78"/>
      <c r="M287" s="78"/>
      <c r="N287" s="78"/>
      <c r="O287" s="78"/>
    </row>
    <row r="288" spans="1:17">
      <c r="A288" s="34"/>
      <c r="B288" s="34" t="s">
        <v>74</v>
      </c>
      <c r="C288" s="78"/>
      <c r="D288" s="29">
        <v>5</v>
      </c>
      <c r="E288" s="29">
        <v>5</v>
      </c>
      <c r="F288" s="78"/>
      <c r="G288" s="78"/>
      <c r="H288" s="78"/>
      <c r="I288" s="78"/>
      <c r="J288" s="78"/>
      <c r="K288" s="78"/>
      <c r="L288" s="78"/>
      <c r="M288" s="78"/>
      <c r="N288" s="78"/>
      <c r="O288" s="78"/>
    </row>
    <row r="289" spans="1:17" ht="14.25" customHeight="1">
      <c r="A289" s="14" t="s">
        <v>93</v>
      </c>
      <c r="B289" s="15" t="s">
        <v>29</v>
      </c>
      <c r="C289" s="13">
        <v>5</v>
      </c>
      <c r="D289" s="13">
        <v>5</v>
      </c>
      <c r="E289" s="14">
        <v>5</v>
      </c>
      <c r="F289" s="14">
        <v>0.05</v>
      </c>
      <c r="G289" s="14">
        <v>4.0999999999999996</v>
      </c>
      <c r="H289" s="14">
        <v>0.05</v>
      </c>
      <c r="I289" s="14">
        <v>37.5</v>
      </c>
      <c r="J289" s="14">
        <v>0</v>
      </c>
      <c r="K289" s="14">
        <v>0.01</v>
      </c>
      <c r="L289" s="14">
        <v>0</v>
      </c>
      <c r="M289" s="29"/>
      <c r="N289" s="29"/>
      <c r="O289" s="29">
        <v>3.75</v>
      </c>
    </row>
    <row r="290" spans="1:17" ht="13.5" customHeight="1">
      <c r="A290" s="113"/>
      <c r="B290" s="15" t="s">
        <v>63</v>
      </c>
      <c r="C290" s="13">
        <v>40</v>
      </c>
      <c r="D290" s="13">
        <v>40</v>
      </c>
      <c r="E290" s="14">
        <v>40</v>
      </c>
      <c r="F290" s="14">
        <v>3.3</v>
      </c>
      <c r="G290" s="14">
        <v>0.5</v>
      </c>
      <c r="H290" s="14">
        <v>16.8</v>
      </c>
      <c r="I290" s="14">
        <v>84.6</v>
      </c>
      <c r="J290" s="14">
        <v>4.3999999999999997E-2</v>
      </c>
      <c r="K290" s="14">
        <v>1.2E-2</v>
      </c>
      <c r="L290" s="14">
        <v>0</v>
      </c>
      <c r="M290" s="14">
        <v>8</v>
      </c>
      <c r="N290" s="14">
        <v>0.44</v>
      </c>
      <c r="O290" s="65">
        <v>2.35</v>
      </c>
    </row>
    <row r="291" spans="1:17" ht="24" customHeight="1">
      <c r="A291" s="16" t="s">
        <v>30</v>
      </c>
      <c r="B291" s="15" t="s">
        <v>31</v>
      </c>
      <c r="C291" s="14" t="s">
        <v>32</v>
      </c>
      <c r="D291" s="14"/>
      <c r="E291" s="14"/>
      <c r="F291" s="14">
        <v>0.3</v>
      </c>
      <c r="G291" s="14">
        <v>0.1</v>
      </c>
      <c r="H291" s="14">
        <v>9.5</v>
      </c>
      <c r="I291" s="14">
        <v>40</v>
      </c>
      <c r="J291" s="14">
        <v>0</v>
      </c>
      <c r="K291" s="14">
        <v>0</v>
      </c>
      <c r="L291" s="14">
        <v>1</v>
      </c>
      <c r="M291" s="36">
        <v>0</v>
      </c>
      <c r="N291" s="36">
        <v>0</v>
      </c>
      <c r="O291" s="36">
        <v>2.77</v>
      </c>
    </row>
    <row r="292" spans="1:17" ht="13.5" customHeight="1">
      <c r="A292" s="17"/>
      <c r="B292" s="16" t="s">
        <v>33</v>
      </c>
      <c r="C292" s="18"/>
      <c r="D292" s="14">
        <v>1</v>
      </c>
      <c r="E292" s="14">
        <v>1</v>
      </c>
      <c r="F292" s="18"/>
      <c r="G292" s="18"/>
      <c r="H292" s="18"/>
      <c r="I292" s="18"/>
      <c r="J292" s="18"/>
      <c r="K292" s="18"/>
      <c r="L292" s="18"/>
      <c r="M292" s="19"/>
      <c r="N292" s="19"/>
      <c r="O292" s="19"/>
    </row>
    <row r="293" spans="1:17" ht="13.5" customHeight="1">
      <c r="A293" s="15"/>
      <c r="B293" s="16" t="s">
        <v>34</v>
      </c>
      <c r="C293" s="19"/>
      <c r="D293" s="14">
        <v>216</v>
      </c>
      <c r="E293" s="14">
        <v>200</v>
      </c>
      <c r="F293" s="19"/>
      <c r="G293" s="19"/>
      <c r="H293" s="19"/>
      <c r="I293" s="19"/>
      <c r="J293" s="19"/>
      <c r="K293" s="19"/>
      <c r="L293" s="19"/>
      <c r="M293" s="66"/>
      <c r="N293" s="66"/>
      <c r="O293" s="66"/>
    </row>
    <row r="294" spans="1:17" ht="13.5" customHeight="1">
      <c r="A294" s="15"/>
      <c r="B294" s="16" t="s">
        <v>35</v>
      </c>
      <c r="C294" s="19"/>
      <c r="D294" s="14">
        <v>10</v>
      </c>
      <c r="E294" s="14">
        <v>10</v>
      </c>
      <c r="F294" s="19"/>
      <c r="G294" s="19"/>
      <c r="H294" s="19"/>
      <c r="I294" s="19"/>
      <c r="J294" s="19"/>
      <c r="K294" s="19"/>
      <c r="L294" s="19"/>
      <c r="M294" s="14"/>
      <c r="N294" s="14"/>
      <c r="O294" s="14"/>
    </row>
    <row r="295" spans="1:17" ht="14.25" customHeight="1">
      <c r="A295" s="16"/>
      <c r="B295" s="16" t="s">
        <v>36</v>
      </c>
      <c r="C295" s="14"/>
      <c r="D295" s="14">
        <v>8</v>
      </c>
      <c r="E295" s="14">
        <v>7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7" ht="3" hidden="1" customHeight="1">
      <c r="A296" s="16"/>
      <c r="B296" s="16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7">
      <c r="A297" s="21"/>
      <c r="B297" s="79" t="s">
        <v>98</v>
      </c>
      <c r="C297" s="24"/>
      <c r="D297" s="24"/>
      <c r="E297" s="24"/>
      <c r="F297" s="24">
        <f t="shared" ref="F297:O297" si="14">SUM(F282:F296)</f>
        <v>12.75</v>
      </c>
      <c r="G297" s="24">
        <f t="shared" si="14"/>
        <v>16</v>
      </c>
      <c r="H297" s="24">
        <f t="shared" si="14"/>
        <v>69.75</v>
      </c>
      <c r="I297" s="24">
        <f t="shared" si="14"/>
        <v>572.1</v>
      </c>
      <c r="J297" s="24">
        <f t="shared" si="14"/>
        <v>8.4000000000000005E-2</v>
      </c>
      <c r="K297" s="24">
        <f t="shared" si="14"/>
        <v>4.2000000000000003E-2</v>
      </c>
      <c r="L297" s="24">
        <f t="shared" si="14"/>
        <v>1</v>
      </c>
      <c r="M297" s="24">
        <f t="shared" si="14"/>
        <v>28</v>
      </c>
      <c r="N297" s="24">
        <f t="shared" si="14"/>
        <v>1.24</v>
      </c>
      <c r="O297" s="24">
        <f t="shared" si="14"/>
        <v>22.58</v>
      </c>
      <c r="P297" s="67"/>
    </row>
    <row r="298" spans="1:17">
      <c r="A298" s="29"/>
      <c r="B298" s="26" t="s">
        <v>38</v>
      </c>
      <c r="C298" s="29"/>
      <c r="D298" s="28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</row>
    <row r="299" spans="1:17">
      <c r="A299" s="29" t="s">
        <v>99</v>
      </c>
      <c r="B299" s="77" t="s">
        <v>186</v>
      </c>
      <c r="C299" s="29">
        <v>90</v>
      </c>
      <c r="D299" s="29">
        <v>90</v>
      </c>
      <c r="E299" s="29">
        <v>90</v>
      </c>
      <c r="F299" s="29">
        <v>0.82</v>
      </c>
      <c r="G299" s="29">
        <v>0</v>
      </c>
      <c r="H299" s="29">
        <v>36.9</v>
      </c>
      <c r="I299" s="29">
        <v>40.5</v>
      </c>
      <c r="J299" s="29">
        <v>0.02</v>
      </c>
      <c r="K299" s="29">
        <v>0.02</v>
      </c>
      <c r="L299" s="29">
        <v>54.1</v>
      </c>
      <c r="M299" s="29">
        <v>24</v>
      </c>
      <c r="N299" s="29">
        <v>30</v>
      </c>
      <c r="O299" s="29">
        <v>12.09</v>
      </c>
      <c r="Q299" s="116"/>
    </row>
    <row r="300" spans="1:17" ht="14.25" customHeight="1">
      <c r="A300" s="24"/>
      <c r="B300" s="21" t="s">
        <v>41</v>
      </c>
      <c r="C300" s="24"/>
      <c r="D300" s="23"/>
      <c r="E300" s="24"/>
      <c r="F300" s="24">
        <f t="shared" ref="F300:O300" si="15">F299</f>
        <v>0.82</v>
      </c>
      <c r="G300" s="24">
        <f t="shared" si="15"/>
        <v>0</v>
      </c>
      <c r="H300" s="24">
        <f t="shared" si="15"/>
        <v>36.9</v>
      </c>
      <c r="I300" s="24">
        <f t="shared" si="15"/>
        <v>40.5</v>
      </c>
      <c r="J300" s="24">
        <f t="shared" si="15"/>
        <v>0.02</v>
      </c>
      <c r="K300" s="24">
        <f t="shared" si="15"/>
        <v>0.02</v>
      </c>
      <c r="L300" s="24">
        <f t="shared" si="15"/>
        <v>54.1</v>
      </c>
      <c r="M300" s="24">
        <f t="shared" si="15"/>
        <v>24</v>
      </c>
      <c r="N300" s="24">
        <f t="shared" si="15"/>
        <v>30</v>
      </c>
      <c r="O300" s="24">
        <f t="shared" si="15"/>
        <v>12.09</v>
      </c>
      <c r="P300" s="68"/>
      <c r="Q300" s="71"/>
    </row>
    <row r="301" spans="1:17" ht="3" hidden="1" customHeight="1">
      <c r="A301" s="34"/>
      <c r="B301" s="29"/>
      <c r="C301" s="34"/>
      <c r="D301" s="37"/>
      <c r="E301" s="114"/>
      <c r="F301" s="34"/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7">
      <c r="A302" s="16"/>
      <c r="B302" s="32" t="s">
        <v>42</v>
      </c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7" ht="25.5">
      <c r="A303" s="16" t="s">
        <v>187</v>
      </c>
      <c r="B303" s="15" t="s">
        <v>188</v>
      </c>
      <c r="C303" s="14">
        <v>200</v>
      </c>
      <c r="D303" s="14"/>
      <c r="E303" s="14"/>
      <c r="F303" s="14">
        <v>6.4</v>
      </c>
      <c r="G303" s="14">
        <v>4.4000000000000004</v>
      </c>
      <c r="H303" s="14">
        <v>18.559999999999999</v>
      </c>
      <c r="I303" s="14">
        <v>137</v>
      </c>
      <c r="J303" s="14">
        <v>0.15</v>
      </c>
      <c r="K303" s="14">
        <v>7.4999999999999997E-2</v>
      </c>
      <c r="L303" s="14">
        <v>0.8</v>
      </c>
      <c r="M303" s="14">
        <v>82.5</v>
      </c>
      <c r="N303" s="14">
        <v>2.25</v>
      </c>
      <c r="O303" s="14">
        <v>6.09</v>
      </c>
    </row>
    <row r="304" spans="1:17" ht="14.25" customHeight="1">
      <c r="A304" s="16"/>
      <c r="B304" s="35" t="s">
        <v>45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14.25" customHeight="1">
      <c r="A305" s="16"/>
      <c r="B305" s="37" t="s">
        <v>46</v>
      </c>
      <c r="C305" s="14"/>
      <c r="D305" s="82">
        <v>53.3</v>
      </c>
      <c r="E305" s="41">
        <v>40</v>
      </c>
      <c r="F305" s="14"/>
      <c r="G305" s="14"/>
      <c r="H305" s="14"/>
      <c r="I305" s="14"/>
      <c r="J305" s="14"/>
      <c r="K305" s="14"/>
      <c r="L305" s="14"/>
      <c r="M305" s="14"/>
      <c r="N305" s="14"/>
      <c r="O305" s="14"/>
    </row>
    <row r="306" spans="1:15" ht="14.25" customHeight="1">
      <c r="A306" s="16"/>
      <c r="B306" s="45" t="s">
        <v>47</v>
      </c>
      <c r="C306" s="14"/>
      <c r="D306" s="49">
        <v>57.1</v>
      </c>
      <c r="E306" s="48">
        <v>40</v>
      </c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4.25" customHeight="1">
      <c r="A307" s="16"/>
      <c r="B307" s="45" t="s">
        <v>48</v>
      </c>
      <c r="C307" s="14"/>
      <c r="D307" s="82">
        <v>61.5</v>
      </c>
      <c r="E307" s="44">
        <v>40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ht="14.25" customHeight="1">
      <c r="A308" s="16"/>
      <c r="B308" s="45" t="s">
        <v>49</v>
      </c>
      <c r="C308" s="14"/>
      <c r="D308" s="115">
        <v>66.7</v>
      </c>
      <c r="E308" s="41">
        <v>40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ht="13.5" customHeight="1">
      <c r="A309" s="16"/>
      <c r="B309" s="35" t="s">
        <v>51</v>
      </c>
      <c r="C309" s="14"/>
      <c r="D309" s="47"/>
      <c r="E309" s="48"/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ht="13.5" customHeight="1">
      <c r="A310" s="16"/>
      <c r="B310" s="37" t="s">
        <v>52</v>
      </c>
      <c r="C310" s="14"/>
      <c r="D310" s="46">
        <v>10</v>
      </c>
      <c r="E310" s="41">
        <v>8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 ht="13.5" customHeight="1">
      <c r="A311" s="16"/>
      <c r="B311" s="37" t="s">
        <v>53</v>
      </c>
      <c r="C311" s="14"/>
      <c r="D311" s="47">
        <v>10.7</v>
      </c>
      <c r="E311" s="48">
        <v>8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 ht="14.25" customHeight="1">
      <c r="A312" s="16"/>
      <c r="B312" s="16" t="s">
        <v>189</v>
      </c>
      <c r="C312" s="14"/>
      <c r="D312" s="46">
        <v>16.2</v>
      </c>
      <c r="E312" s="41">
        <v>16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ht="14.25" customHeight="1">
      <c r="A313" s="16"/>
      <c r="B313" s="16" t="s">
        <v>67</v>
      </c>
      <c r="C313" s="14"/>
      <c r="D313" s="47">
        <v>9.6</v>
      </c>
      <c r="E313" s="48">
        <v>8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13.5" customHeight="1">
      <c r="A314" s="16"/>
      <c r="B314" s="16" t="s">
        <v>190</v>
      </c>
      <c r="C314" s="14"/>
      <c r="D314" s="43">
        <v>2.6</v>
      </c>
      <c r="E314" s="44">
        <v>2.4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ht="15" customHeight="1">
      <c r="A315" s="16"/>
      <c r="B315" s="16" t="s">
        <v>56</v>
      </c>
      <c r="C315" s="14"/>
      <c r="D315" s="46">
        <v>4</v>
      </c>
      <c r="E315" s="41">
        <v>4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ht="15" customHeight="1">
      <c r="A316" s="16"/>
      <c r="B316" s="16" t="s">
        <v>109</v>
      </c>
      <c r="C316" s="14"/>
      <c r="D316" s="47">
        <v>140</v>
      </c>
      <c r="E316" s="48">
        <v>140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 ht="15" customHeight="1">
      <c r="A317" s="16"/>
      <c r="B317" s="16" t="s">
        <v>70</v>
      </c>
      <c r="C317" s="14"/>
      <c r="D317" s="46">
        <v>2</v>
      </c>
      <c r="E317" s="41">
        <v>2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>
      <c r="A318" s="16" t="s">
        <v>191</v>
      </c>
      <c r="B318" s="15" t="s">
        <v>192</v>
      </c>
      <c r="C318" s="14" t="s">
        <v>193</v>
      </c>
      <c r="D318" s="14"/>
      <c r="E318" s="14"/>
      <c r="F318" s="14">
        <v>11.4</v>
      </c>
      <c r="G318" s="14">
        <v>9.4</v>
      </c>
      <c r="H318" s="14">
        <v>14.6</v>
      </c>
      <c r="I318" s="14">
        <v>184</v>
      </c>
      <c r="J318" s="14">
        <v>7.0000000000000007E-2</v>
      </c>
      <c r="K318" s="14">
        <v>7.0000000000000007E-2</v>
      </c>
      <c r="L318" s="14">
        <v>0.7</v>
      </c>
      <c r="M318" s="14">
        <v>52</v>
      </c>
      <c r="N318" s="14">
        <v>0.6</v>
      </c>
      <c r="O318" s="14">
        <v>26.87</v>
      </c>
    </row>
    <row r="319" spans="1:15" ht="14.25" customHeight="1">
      <c r="A319" s="16"/>
      <c r="B319" s="16" t="s">
        <v>194</v>
      </c>
      <c r="C319" s="14"/>
      <c r="D319" s="14">
        <v>72</v>
      </c>
      <c r="E319" s="14">
        <v>53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 ht="15.75" customHeight="1">
      <c r="A320" s="16"/>
      <c r="B320" s="16" t="s">
        <v>171</v>
      </c>
      <c r="C320" s="14"/>
      <c r="D320" s="14">
        <v>11</v>
      </c>
      <c r="E320" s="14">
        <v>11</v>
      </c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5" ht="14.25" customHeight="1">
      <c r="A321" s="16"/>
      <c r="B321" s="16" t="s">
        <v>73</v>
      </c>
      <c r="C321" s="14"/>
      <c r="D321" s="14">
        <v>16</v>
      </c>
      <c r="E321" s="14">
        <v>16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4.25" customHeight="1">
      <c r="A322" s="16"/>
      <c r="B322" s="16" t="s">
        <v>67</v>
      </c>
      <c r="C322" s="14"/>
      <c r="D322" s="14">
        <v>14.4</v>
      </c>
      <c r="E322" s="14">
        <v>12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2.75" customHeight="1">
      <c r="A323" s="16"/>
      <c r="B323" s="16" t="s">
        <v>104</v>
      </c>
      <c r="C323" s="14"/>
      <c r="D323" s="14">
        <v>6.4</v>
      </c>
      <c r="E323" s="14">
        <v>6.4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2.75" customHeight="1">
      <c r="A324" s="16"/>
      <c r="B324" s="16" t="s">
        <v>172</v>
      </c>
      <c r="C324" s="14"/>
      <c r="D324" s="14"/>
      <c r="E324" s="14">
        <v>95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5" customHeight="1">
      <c r="A325" s="16"/>
      <c r="B325" s="16" t="s">
        <v>68</v>
      </c>
      <c r="C325" s="14"/>
      <c r="D325" s="14">
        <v>8</v>
      </c>
      <c r="E325" s="14">
        <v>8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5" customHeight="1">
      <c r="A326" s="16"/>
      <c r="B326" s="16" t="s">
        <v>195</v>
      </c>
      <c r="C326" s="14"/>
      <c r="D326" s="14"/>
      <c r="E326" s="14">
        <v>80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2.75" customHeight="1">
      <c r="A327" s="16"/>
      <c r="B327" s="16" t="s">
        <v>196</v>
      </c>
      <c r="C327" s="14"/>
      <c r="D327" s="14"/>
      <c r="E327" s="14">
        <v>50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3.5" customHeight="1">
      <c r="A328" s="16"/>
      <c r="B328" s="16" t="s">
        <v>155</v>
      </c>
      <c r="C328" s="14"/>
      <c r="D328" s="14">
        <v>12.5</v>
      </c>
      <c r="E328" s="14">
        <v>12.5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2.75" customHeight="1">
      <c r="A329" s="16"/>
      <c r="B329" s="16" t="s">
        <v>104</v>
      </c>
      <c r="C329" s="14"/>
      <c r="D329" s="14">
        <v>3.75</v>
      </c>
      <c r="E329" s="14">
        <v>3.75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2.75" customHeight="1">
      <c r="A330" s="16"/>
      <c r="B330" s="16" t="s">
        <v>34</v>
      </c>
      <c r="C330" s="14"/>
      <c r="D330" s="14">
        <v>37.5</v>
      </c>
      <c r="E330" s="14">
        <v>37.5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3.5" customHeight="1">
      <c r="A331" s="16"/>
      <c r="B331" s="16" t="s">
        <v>197</v>
      </c>
      <c r="C331" s="14"/>
      <c r="D331" s="14">
        <v>5</v>
      </c>
      <c r="E331" s="14">
        <v>5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14.25" customHeight="1">
      <c r="A332" s="16"/>
      <c r="B332" s="16" t="s">
        <v>70</v>
      </c>
      <c r="C332" s="14"/>
      <c r="D332" s="14">
        <v>2</v>
      </c>
      <c r="E332" s="14">
        <v>2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>
      <c r="A333" s="16" t="s">
        <v>198</v>
      </c>
      <c r="B333" s="15" t="s">
        <v>199</v>
      </c>
      <c r="C333" s="14">
        <v>150</v>
      </c>
      <c r="D333" s="14"/>
      <c r="E333" s="14"/>
      <c r="F333" s="14">
        <v>3.64</v>
      </c>
      <c r="G333" s="14">
        <v>4.3</v>
      </c>
      <c r="H333" s="14">
        <v>32</v>
      </c>
      <c r="I333" s="14">
        <v>200</v>
      </c>
      <c r="J333" s="14">
        <v>0.15</v>
      </c>
      <c r="K333" s="14">
        <v>0.1</v>
      </c>
      <c r="L333" s="14">
        <v>0</v>
      </c>
      <c r="M333" s="14">
        <v>9.1</v>
      </c>
      <c r="N333" s="14">
        <v>0.78</v>
      </c>
      <c r="O333" s="14">
        <v>8.61</v>
      </c>
    </row>
    <row r="334" spans="1:15" ht="14.25" customHeight="1">
      <c r="A334" s="16"/>
      <c r="B334" s="34" t="s">
        <v>200</v>
      </c>
      <c r="C334" s="14"/>
      <c r="D334" s="14">
        <v>52.5</v>
      </c>
      <c r="E334" s="14">
        <v>52.5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 ht="14.25" customHeight="1">
      <c r="A335" s="16"/>
      <c r="B335" s="35" t="s">
        <v>34</v>
      </c>
      <c r="C335" s="14"/>
      <c r="D335" s="14">
        <v>110.5</v>
      </c>
      <c r="E335" s="14">
        <v>110.5</v>
      </c>
      <c r="F335" s="14"/>
      <c r="G335" s="14"/>
      <c r="H335" s="14"/>
      <c r="I335" s="14"/>
      <c r="J335" s="14"/>
      <c r="K335" s="14"/>
      <c r="L335" s="14"/>
      <c r="M335" s="14"/>
      <c r="N335" s="14"/>
      <c r="O335" s="14"/>
    </row>
    <row r="336" spans="1:15" ht="14.25" customHeight="1">
      <c r="A336" s="16"/>
      <c r="B336" s="42" t="s">
        <v>74</v>
      </c>
      <c r="C336" s="14"/>
      <c r="D336" s="14">
        <v>5</v>
      </c>
      <c r="E336" s="14">
        <v>5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7" ht="12.75" customHeight="1">
      <c r="A337" s="16"/>
      <c r="B337" s="42" t="s">
        <v>70</v>
      </c>
      <c r="C337" s="14"/>
      <c r="D337" s="14">
        <v>1.5</v>
      </c>
      <c r="E337" s="14">
        <v>1.5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7">
      <c r="A338" s="16"/>
      <c r="B338" s="15" t="s">
        <v>63</v>
      </c>
      <c r="C338" s="14">
        <v>60</v>
      </c>
      <c r="D338" s="14">
        <v>60</v>
      </c>
      <c r="E338" s="14">
        <v>60</v>
      </c>
      <c r="F338" s="14">
        <v>4.9000000000000004</v>
      </c>
      <c r="G338" s="14">
        <v>0.8</v>
      </c>
      <c r="H338" s="14">
        <v>25.2</v>
      </c>
      <c r="I338" s="14">
        <v>127.2</v>
      </c>
      <c r="J338" s="69">
        <v>6.6000000000000003E-2</v>
      </c>
      <c r="K338" s="69">
        <v>1.7999999999999999E-2</v>
      </c>
      <c r="L338" s="69">
        <v>0</v>
      </c>
      <c r="M338" s="69">
        <v>12</v>
      </c>
      <c r="N338" s="69">
        <v>0.66</v>
      </c>
      <c r="O338" s="14">
        <v>3.53</v>
      </c>
    </row>
    <row r="339" spans="1:17" ht="25.5">
      <c r="A339" s="10" t="s">
        <v>179</v>
      </c>
      <c r="B339" s="15" t="s">
        <v>180</v>
      </c>
      <c r="C339" s="13">
        <v>180</v>
      </c>
      <c r="D339" s="12"/>
      <c r="E339" s="14"/>
      <c r="F339" s="14">
        <v>0.18</v>
      </c>
      <c r="G339" s="14">
        <v>0</v>
      </c>
      <c r="H339" s="14">
        <v>27</v>
      </c>
      <c r="I339" s="14">
        <v>122.4</v>
      </c>
      <c r="J339" s="14">
        <v>0.02</v>
      </c>
      <c r="K339" s="14">
        <v>0</v>
      </c>
      <c r="L339" s="14">
        <v>9</v>
      </c>
      <c r="M339" s="14">
        <v>12</v>
      </c>
      <c r="N339" s="14">
        <v>0.8</v>
      </c>
      <c r="O339" s="14">
        <v>6.7</v>
      </c>
    </row>
    <row r="340" spans="1:17">
      <c r="A340" s="10"/>
      <c r="B340" s="16" t="s">
        <v>181</v>
      </c>
      <c r="C340" s="12"/>
      <c r="D340" s="13">
        <v>18</v>
      </c>
      <c r="E340" s="14">
        <v>18</v>
      </c>
      <c r="F340" s="14"/>
      <c r="G340" s="14"/>
      <c r="H340" s="14"/>
      <c r="I340" s="14"/>
      <c r="J340" s="14"/>
      <c r="K340" s="14"/>
      <c r="L340" s="14"/>
      <c r="M340" s="14"/>
      <c r="N340" s="14"/>
      <c r="O340" s="14"/>
    </row>
    <row r="341" spans="1:17">
      <c r="A341" s="10"/>
      <c r="B341" s="42" t="s">
        <v>35</v>
      </c>
      <c r="C341" s="33"/>
      <c r="D341" s="13">
        <v>18</v>
      </c>
      <c r="E341" s="14">
        <v>18</v>
      </c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1:17" ht="12" customHeight="1">
      <c r="A342" s="10"/>
      <c r="B342" s="16" t="s">
        <v>34</v>
      </c>
      <c r="C342" s="33"/>
      <c r="D342" s="13">
        <v>180</v>
      </c>
      <c r="E342" s="14">
        <v>180</v>
      </c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1:17" hidden="1">
      <c r="A343" s="34"/>
      <c r="B343" s="16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14"/>
    </row>
    <row r="344" spans="1:17" hidden="1">
      <c r="A344" s="16"/>
      <c r="B344" s="15"/>
      <c r="C344" s="14"/>
      <c r="D344" s="13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7">
      <c r="A345" s="21"/>
      <c r="B345" s="79" t="s">
        <v>131</v>
      </c>
      <c r="C345" s="24"/>
      <c r="D345" s="24"/>
      <c r="E345" s="24"/>
      <c r="F345" s="24">
        <f t="shared" ref="F345:O345" si="16">SUM(F303:F344)</f>
        <v>26.52</v>
      </c>
      <c r="G345" s="24">
        <f t="shared" si="16"/>
        <v>18.899999999999999</v>
      </c>
      <c r="H345" s="24">
        <f t="shared" si="16"/>
        <v>117.36</v>
      </c>
      <c r="I345" s="24">
        <f t="shared" si="16"/>
        <v>770.6</v>
      </c>
      <c r="J345" s="24">
        <f t="shared" si="16"/>
        <v>0.45600000000000002</v>
      </c>
      <c r="K345" s="24">
        <f t="shared" si="16"/>
        <v>0.26300000000000001</v>
      </c>
      <c r="L345" s="24">
        <f t="shared" si="16"/>
        <v>10.5</v>
      </c>
      <c r="M345" s="24">
        <f t="shared" si="16"/>
        <v>167.6</v>
      </c>
      <c r="N345" s="24">
        <f t="shared" si="16"/>
        <v>5.09</v>
      </c>
      <c r="O345" s="24">
        <f t="shared" si="16"/>
        <v>51.8</v>
      </c>
      <c r="P345" s="68"/>
      <c r="Q345" s="71"/>
    </row>
    <row r="346" spans="1:17">
      <c r="A346" s="16"/>
      <c r="B346" s="117" t="s">
        <v>201</v>
      </c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7">
      <c r="A347" s="51" t="s">
        <v>81</v>
      </c>
      <c r="B347" s="118" t="s">
        <v>82</v>
      </c>
      <c r="C347" s="53">
        <v>180</v>
      </c>
      <c r="D347" s="53">
        <v>190</v>
      </c>
      <c r="E347" s="54">
        <v>180</v>
      </c>
      <c r="F347" s="54">
        <v>5.76</v>
      </c>
      <c r="G347" s="54">
        <v>6</v>
      </c>
      <c r="H347" s="54">
        <v>10.68</v>
      </c>
      <c r="I347" s="54">
        <v>93.6</v>
      </c>
      <c r="J347" s="54">
        <v>2.6</v>
      </c>
      <c r="K347" s="54">
        <v>0.3</v>
      </c>
      <c r="L347" s="54">
        <v>2.76</v>
      </c>
      <c r="M347" s="54">
        <v>240</v>
      </c>
      <c r="N347" s="54">
        <v>0.2</v>
      </c>
      <c r="O347" s="54">
        <v>15.2</v>
      </c>
    </row>
    <row r="348" spans="1:17" ht="13.5" customHeight="1">
      <c r="A348" s="16" t="s">
        <v>202</v>
      </c>
      <c r="B348" s="15" t="s">
        <v>203</v>
      </c>
      <c r="C348" s="14">
        <v>40</v>
      </c>
      <c r="D348" s="14">
        <v>40</v>
      </c>
      <c r="E348" s="14">
        <v>40</v>
      </c>
      <c r="F348" s="14">
        <v>2.36</v>
      </c>
      <c r="G348" s="14">
        <v>1.88</v>
      </c>
      <c r="H348" s="14">
        <v>24</v>
      </c>
      <c r="I348" s="14">
        <v>146.4</v>
      </c>
      <c r="J348" s="14">
        <v>0.04</v>
      </c>
      <c r="K348" s="14">
        <v>2.8000000000000001E-2</v>
      </c>
      <c r="L348" s="14">
        <v>0</v>
      </c>
      <c r="M348" s="14">
        <v>9.1999999999999993</v>
      </c>
      <c r="N348" s="14">
        <v>0.32</v>
      </c>
      <c r="O348" s="54">
        <v>6.4</v>
      </c>
    </row>
    <row r="349" spans="1:17" ht="15.75" customHeight="1">
      <c r="A349" s="119"/>
      <c r="B349" s="21" t="s">
        <v>84</v>
      </c>
      <c r="C349" s="24"/>
      <c r="D349" s="23"/>
      <c r="E349" s="24"/>
      <c r="F349" s="24">
        <f t="shared" ref="F349:O349" si="17">F347+F348</f>
        <v>8.1199999999999992</v>
      </c>
      <c r="G349" s="24">
        <f t="shared" si="17"/>
        <v>7.88</v>
      </c>
      <c r="H349" s="24">
        <f t="shared" si="17"/>
        <v>34.68</v>
      </c>
      <c r="I349" s="24">
        <f t="shared" si="17"/>
        <v>240</v>
      </c>
      <c r="J349" s="24">
        <f t="shared" si="17"/>
        <v>2.64</v>
      </c>
      <c r="K349" s="24">
        <f t="shared" si="17"/>
        <v>0.32800000000000001</v>
      </c>
      <c r="L349" s="24">
        <f t="shared" si="17"/>
        <v>2.76</v>
      </c>
      <c r="M349" s="24">
        <f t="shared" si="17"/>
        <v>249.2</v>
      </c>
      <c r="N349" s="24">
        <f t="shared" si="17"/>
        <v>0.52</v>
      </c>
      <c r="O349" s="24">
        <f t="shared" si="17"/>
        <v>21.6</v>
      </c>
      <c r="P349" s="68"/>
      <c r="Q349" s="71"/>
    </row>
    <row r="350" spans="1:17" ht="15" customHeight="1">
      <c r="A350" s="120"/>
      <c r="B350" s="120" t="s">
        <v>85</v>
      </c>
      <c r="C350" s="76"/>
      <c r="D350" s="76"/>
      <c r="E350" s="76"/>
      <c r="F350" s="76">
        <f>F297+F300+F345+F349</f>
        <v>48.21</v>
      </c>
      <c r="G350" s="76">
        <f t="shared" ref="G350:O350" si="18">G297+G300+G345+G349</f>
        <v>42.78</v>
      </c>
      <c r="H350" s="76">
        <f t="shared" si="18"/>
        <v>258.69</v>
      </c>
      <c r="I350" s="76">
        <f t="shared" si="18"/>
        <v>1623.2</v>
      </c>
      <c r="J350" s="76">
        <f t="shared" si="18"/>
        <v>3.2</v>
      </c>
      <c r="K350" s="76">
        <f t="shared" si="18"/>
        <v>0.65300000000000002</v>
      </c>
      <c r="L350" s="76">
        <f t="shared" si="18"/>
        <v>68.36</v>
      </c>
      <c r="M350" s="76">
        <f t="shared" si="18"/>
        <v>468.8</v>
      </c>
      <c r="N350" s="76">
        <f t="shared" si="18"/>
        <v>36.85</v>
      </c>
      <c r="O350" s="76">
        <f t="shared" si="18"/>
        <v>108.07</v>
      </c>
      <c r="P350" s="108"/>
    </row>
    <row r="351" spans="1:17" ht="13.5" hidden="1" customHeight="1">
      <c r="A351" s="16"/>
      <c r="B351" s="3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</row>
    <row r="352" spans="1:17" ht="17.25" customHeight="1">
      <c r="A352" s="202" t="s">
        <v>204</v>
      </c>
      <c r="B352" s="202"/>
      <c r="C352" s="202"/>
      <c r="D352" s="202"/>
      <c r="E352" s="202"/>
      <c r="F352" s="202"/>
      <c r="G352" s="202"/>
      <c r="H352" s="202"/>
      <c r="I352" s="202"/>
      <c r="J352" s="202"/>
      <c r="K352" s="202"/>
      <c r="L352" s="202"/>
      <c r="M352" s="202"/>
      <c r="N352" s="202"/>
      <c r="O352" s="202"/>
    </row>
    <row r="353" spans="1:15" ht="15" customHeight="1">
      <c r="A353" s="16"/>
      <c r="B353" s="32" t="s">
        <v>20</v>
      </c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25.5">
      <c r="A354" s="16" t="s">
        <v>205</v>
      </c>
      <c r="B354" s="11" t="s">
        <v>206</v>
      </c>
      <c r="C354" s="14" t="s">
        <v>207</v>
      </c>
      <c r="D354" s="14"/>
      <c r="E354" s="14"/>
      <c r="F354" s="14">
        <v>15.26</v>
      </c>
      <c r="G354" s="14">
        <v>9.8000000000000007</v>
      </c>
      <c r="H354" s="14">
        <v>23.2</v>
      </c>
      <c r="I354" s="14">
        <v>179</v>
      </c>
      <c r="J354" s="14">
        <v>0.12</v>
      </c>
      <c r="K354" s="14">
        <v>0.22</v>
      </c>
      <c r="L354" s="14">
        <v>4.8</v>
      </c>
      <c r="M354" s="14">
        <v>122</v>
      </c>
      <c r="N354" s="14">
        <v>1.1000000000000001</v>
      </c>
      <c r="O354" s="14">
        <v>44.24</v>
      </c>
    </row>
    <row r="355" spans="1:15" ht="15.75" customHeight="1">
      <c r="A355" s="16"/>
      <c r="B355" s="42" t="s">
        <v>142</v>
      </c>
      <c r="C355" s="14"/>
      <c r="D355" s="14">
        <v>102</v>
      </c>
      <c r="E355" s="14">
        <v>100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16.5" customHeight="1">
      <c r="A356" s="16"/>
      <c r="B356" s="16" t="s">
        <v>104</v>
      </c>
      <c r="C356" s="14"/>
      <c r="D356" s="14">
        <v>14</v>
      </c>
      <c r="E356" s="14">
        <v>14</v>
      </c>
      <c r="F356" s="14"/>
      <c r="G356" s="14"/>
      <c r="H356" s="14"/>
      <c r="I356" s="14"/>
      <c r="J356" s="14"/>
      <c r="K356" s="14"/>
      <c r="L356" s="14"/>
      <c r="M356" s="14"/>
      <c r="N356" s="14"/>
      <c r="O356" s="14"/>
    </row>
    <row r="357" spans="1:15" ht="14.25" customHeight="1">
      <c r="A357" s="16"/>
      <c r="B357" s="16" t="s">
        <v>140</v>
      </c>
      <c r="C357" s="14"/>
      <c r="D357" s="14" t="s">
        <v>208</v>
      </c>
      <c r="E357" s="14">
        <v>4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14.25" customHeight="1">
      <c r="A358" s="16"/>
      <c r="B358" s="16" t="s">
        <v>35</v>
      </c>
      <c r="C358" s="14"/>
      <c r="D358" s="14">
        <v>10</v>
      </c>
      <c r="E358" s="14">
        <v>10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14.25" customHeight="1">
      <c r="A359" s="16"/>
      <c r="B359" s="16" t="s">
        <v>70</v>
      </c>
      <c r="C359" s="14"/>
      <c r="D359" s="14">
        <v>1</v>
      </c>
      <c r="E359" s="14">
        <v>1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 ht="14.25" customHeight="1">
      <c r="A360" s="16"/>
      <c r="B360" s="16" t="s">
        <v>68</v>
      </c>
      <c r="C360" s="14"/>
      <c r="D360" s="14">
        <v>6</v>
      </c>
      <c r="E360" s="14">
        <v>6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 ht="14.25" customHeight="1">
      <c r="A361" s="14"/>
      <c r="B361" s="16" t="s">
        <v>156</v>
      </c>
      <c r="C361" s="14"/>
      <c r="D361" s="14">
        <v>10</v>
      </c>
      <c r="E361" s="14">
        <v>10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 ht="12.75" customHeight="1">
      <c r="A362" s="14"/>
      <c r="B362" s="15" t="s">
        <v>27</v>
      </c>
      <c r="C362" s="13">
        <v>40</v>
      </c>
      <c r="D362" s="13">
        <v>40</v>
      </c>
      <c r="E362" s="14">
        <v>40</v>
      </c>
      <c r="F362" s="14">
        <v>2.72</v>
      </c>
      <c r="G362" s="14">
        <v>0.48</v>
      </c>
      <c r="H362" s="14">
        <v>15.9</v>
      </c>
      <c r="I362" s="14">
        <v>80</v>
      </c>
      <c r="J362" s="14">
        <v>0.06</v>
      </c>
      <c r="K362" s="14">
        <v>0.03</v>
      </c>
      <c r="L362" s="14">
        <v>0</v>
      </c>
      <c r="M362" s="14">
        <v>19.2</v>
      </c>
      <c r="N362" s="14">
        <v>20</v>
      </c>
      <c r="O362" s="13">
        <v>2.5</v>
      </c>
    </row>
    <row r="363" spans="1:15" ht="13.5" customHeight="1">
      <c r="A363" s="14" t="s">
        <v>93</v>
      </c>
      <c r="B363" s="15" t="s">
        <v>29</v>
      </c>
      <c r="C363" s="13">
        <v>5</v>
      </c>
      <c r="D363" s="13">
        <v>5</v>
      </c>
      <c r="E363" s="14">
        <v>5</v>
      </c>
      <c r="F363" s="14">
        <v>0.05</v>
      </c>
      <c r="G363" s="14">
        <v>4.0999999999999996</v>
      </c>
      <c r="H363" s="14">
        <v>0.05</v>
      </c>
      <c r="I363" s="14">
        <v>37.5</v>
      </c>
      <c r="J363" s="14">
        <v>0</v>
      </c>
      <c r="K363" s="14">
        <v>0.01</v>
      </c>
      <c r="L363" s="14">
        <v>0</v>
      </c>
      <c r="M363" s="14">
        <v>1</v>
      </c>
      <c r="N363" s="14">
        <v>0</v>
      </c>
      <c r="O363" s="13">
        <v>3.75</v>
      </c>
    </row>
    <row r="364" spans="1:15" ht="14.25" customHeight="1">
      <c r="A364" s="14" t="s">
        <v>94</v>
      </c>
      <c r="B364" s="11" t="s">
        <v>95</v>
      </c>
      <c r="C364" s="14">
        <v>200</v>
      </c>
      <c r="D364" s="12"/>
      <c r="E364" s="14"/>
      <c r="F364" s="14">
        <v>0.2</v>
      </c>
      <c r="G364" s="14">
        <v>0.1</v>
      </c>
      <c r="H364" s="14">
        <v>9.3000000000000007</v>
      </c>
      <c r="I364" s="14">
        <v>38</v>
      </c>
      <c r="J364" s="14">
        <v>0</v>
      </c>
      <c r="K364" s="14">
        <v>0</v>
      </c>
      <c r="L364" s="14">
        <v>0</v>
      </c>
      <c r="M364" s="14">
        <v>12</v>
      </c>
      <c r="N364" s="14">
        <v>0.8</v>
      </c>
      <c r="O364" s="65">
        <v>1.46</v>
      </c>
    </row>
    <row r="365" spans="1:15" ht="13.5" customHeight="1">
      <c r="A365" s="14"/>
      <c r="B365" s="42" t="s">
        <v>97</v>
      </c>
      <c r="C365" s="19"/>
      <c r="D365" s="14">
        <v>1</v>
      </c>
      <c r="E365" s="14">
        <v>1</v>
      </c>
      <c r="F365" s="14"/>
      <c r="G365" s="19"/>
      <c r="H365" s="19"/>
      <c r="I365" s="19"/>
      <c r="J365" s="19"/>
      <c r="K365" s="19"/>
      <c r="L365" s="19"/>
      <c r="M365" s="19"/>
      <c r="N365" s="19"/>
      <c r="O365" s="19"/>
    </row>
    <row r="366" spans="1:15" ht="13.5" customHeight="1">
      <c r="A366" s="15"/>
      <c r="B366" s="42" t="s">
        <v>34</v>
      </c>
      <c r="C366" s="15"/>
      <c r="D366" s="14">
        <v>216</v>
      </c>
      <c r="E366" s="14">
        <v>200</v>
      </c>
      <c r="F366" s="16"/>
      <c r="G366" s="15"/>
      <c r="H366" s="15"/>
      <c r="I366" s="15"/>
      <c r="J366" s="66"/>
      <c r="K366" s="66"/>
      <c r="L366" s="66"/>
      <c r="M366" s="66"/>
      <c r="N366" s="66"/>
      <c r="O366" s="66"/>
    </row>
    <row r="367" spans="1:15" ht="15.75" customHeight="1">
      <c r="A367" s="14"/>
      <c r="B367" s="42" t="s">
        <v>35</v>
      </c>
      <c r="C367" s="14"/>
      <c r="D367" s="13">
        <v>10</v>
      </c>
      <c r="E367" s="14">
        <v>10</v>
      </c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5" ht="14.25" hidden="1" customHeight="1">
      <c r="A368" s="14"/>
      <c r="B368" s="16" t="s">
        <v>34</v>
      </c>
      <c r="C368" s="14"/>
      <c r="D368" s="14">
        <v>120</v>
      </c>
      <c r="E368" s="14">
        <v>120</v>
      </c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7" ht="14.25" hidden="1" customHeight="1">
      <c r="A369" s="16"/>
      <c r="B369" s="16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7" ht="15.75" customHeight="1">
      <c r="A370" s="121"/>
      <c r="B370" s="21" t="s">
        <v>98</v>
      </c>
      <c r="C370" s="24"/>
      <c r="D370" s="24"/>
      <c r="E370" s="24"/>
      <c r="F370" s="24">
        <f>SUM(F354:F369)</f>
        <v>18.23</v>
      </c>
      <c r="G370" s="24">
        <f t="shared" ref="G370:O370" si="19">SUM(G354:G369)</f>
        <v>14.48</v>
      </c>
      <c r="H370" s="24">
        <f t="shared" si="19"/>
        <v>48.45</v>
      </c>
      <c r="I370" s="24">
        <f t="shared" si="19"/>
        <v>334.5</v>
      </c>
      <c r="J370" s="24">
        <f t="shared" si="19"/>
        <v>0.18</v>
      </c>
      <c r="K370" s="24">
        <f t="shared" si="19"/>
        <v>0.26</v>
      </c>
      <c r="L370" s="24">
        <f t="shared" si="19"/>
        <v>4.8</v>
      </c>
      <c r="M370" s="24">
        <f t="shared" si="19"/>
        <v>154.19999999999999</v>
      </c>
      <c r="N370" s="24">
        <f t="shared" si="19"/>
        <v>21.9</v>
      </c>
      <c r="O370" s="24">
        <f t="shared" si="19"/>
        <v>51.95</v>
      </c>
      <c r="P370" s="108"/>
    </row>
    <row r="371" spans="1:17" ht="14.25" customHeight="1">
      <c r="A371" s="29"/>
      <c r="B371" s="26" t="s">
        <v>38</v>
      </c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</row>
    <row r="372" spans="1:17" ht="15" customHeight="1">
      <c r="A372" s="29" t="s">
        <v>99</v>
      </c>
      <c r="B372" s="52" t="s">
        <v>100</v>
      </c>
      <c r="C372" s="29">
        <v>100</v>
      </c>
      <c r="D372" s="31">
        <v>100</v>
      </c>
      <c r="E372" s="29">
        <v>100</v>
      </c>
      <c r="F372" s="29">
        <v>0.3</v>
      </c>
      <c r="G372" s="29">
        <v>0</v>
      </c>
      <c r="H372" s="29">
        <v>10.5</v>
      </c>
      <c r="I372" s="29">
        <v>39</v>
      </c>
      <c r="J372" s="29">
        <v>18</v>
      </c>
      <c r="K372" s="29">
        <v>0.02</v>
      </c>
      <c r="L372" s="29">
        <v>7.5</v>
      </c>
      <c r="M372" s="29">
        <v>15</v>
      </c>
      <c r="N372" s="29">
        <v>1.9</v>
      </c>
      <c r="O372" s="29">
        <v>8.9700000000000006</v>
      </c>
    </row>
    <row r="373" spans="1:17" ht="13.5" customHeight="1">
      <c r="A373" s="24"/>
      <c r="B373" s="21" t="s">
        <v>41</v>
      </c>
      <c r="C373" s="24"/>
      <c r="D373" s="24"/>
      <c r="E373" s="24"/>
      <c r="F373" s="24">
        <f t="shared" ref="F373:O373" si="20">F372</f>
        <v>0.3</v>
      </c>
      <c r="G373" s="24">
        <f t="shared" si="20"/>
        <v>0</v>
      </c>
      <c r="H373" s="24">
        <f t="shared" si="20"/>
        <v>10.5</v>
      </c>
      <c r="I373" s="24">
        <f t="shared" si="20"/>
        <v>39</v>
      </c>
      <c r="J373" s="24">
        <f t="shared" si="20"/>
        <v>18</v>
      </c>
      <c r="K373" s="24">
        <f t="shared" si="20"/>
        <v>0.02</v>
      </c>
      <c r="L373" s="24">
        <f t="shared" si="20"/>
        <v>7.5</v>
      </c>
      <c r="M373" s="24">
        <f t="shared" si="20"/>
        <v>15</v>
      </c>
      <c r="N373" s="24">
        <f t="shared" si="20"/>
        <v>1.9</v>
      </c>
      <c r="O373" s="24">
        <f t="shared" si="20"/>
        <v>8.9700000000000006</v>
      </c>
      <c r="P373" s="68"/>
      <c r="Q373" s="71"/>
    </row>
    <row r="374" spans="1:17" ht="0.75" hidden="1" customHeight="1">
      <c r="A374" s="25"/>
      <c r="B374" s="34"/>
      <c r="C374" s="27"/>
      <c r="D374" s="28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</row>
    <row r="375" spans="1:17" ht="12.75" customHeight="1">
      <c r="A375" s="15"/>
      <c r="B375" s="117" t="s">
        <v>209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</row>
    <row r="376" spans="1:17" ht="26.25" customHeight="1">
      <c r="A376" s="34" t="s">
        <v>210</v>
      </c>
      <c r="B376" s="30" t="s">
        <v>211</v>
      </c>
      <c r="C376" s="29">
        <v>200</v>
      </c>
      <c r="D376" s="29"/>
      <c r="E376" s="29"/>
      <c r="F376" s="29">
        <v>2.15</v>
      </c>
      <c r="G376" s="29">
        <v>2.2599999999999998</v>
      </c>
      <c r="H376" s="29">
        <v>13.71</v>
      </c>
      <c r="I376" s="29">
        <v>83.8</v>
      </c>
      <c r="J376" s="29"/>
      <c r="K376" s="29"/>
      <c r="L376" s="29">
        <v>6.6</v>
      </c>
      <c r="M376" s="29"/>
      <c r="N376" s="29"/>
      <c r="O376" s="29">
        <v>6.1</v>
      </c>
    </row>
    <row r="377" spans="1:17" ht="15.75" customHeight="1">
      <c r="A377" s="34"/>
      <c r="B377" s="35" t="s">
        <v>45</v>
      </c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</row>
    <row r="378" spans="1:17" ht="14.25" customHeight="1">
      <c r="A378" s="34"/>
      <c r="B378" s="37" t="s">
        <v>46</v>
      </c>
      <c r="C378" s="29"/>
      <c r="D378" s="47">
        <v>80</v>
      </c>
      <c r="E378" s="48">
        <v>60</v>
      </c>
      <c r="F378" s="29"/>
      <c r="G378" s="29"/>
      <c r="H378" s="29"/>
      <c r="I378" s="29"/>
      <c r="J378" s="29"/>
      <c r="K378" s="29"/>
      <c r="L378" s="29"/>
      <c r="M378" s="29"/>
      <c r="N378" s="29"/>
      <c r="O378" s="29"/>
    </row>
    <row r="379" spans="1:17" ht="15" customHeight="1">
      <c r="A379" s="34"/>
      <c r="B379" s="45" t="s">
        <v>47</v>
      </c>
      <c r="C379" s="29"/>
      <c r="D379" s="46">
        <v>85.7</v>
      </c>
      <c r="E379" s="41">
        <v>60</v>
      </c>
      <c r="F379" s="29"/>
      <c r="G379" s="29"/>
      <c r="H379" s="29"/>
      <c r="I379" s="29"/>
      <c r="J379" s="29"/>
      <c r="K379" s="29"/>
      <c r="L379" s="29"/>
      <c r="M379" s="29"/>
      <c r="N379" s="29"/>
      <c r="O379" s="29"/>
    </row>
    <row r="380" spans="1:17" ht="15.75" customHeight="1">
      <c r="A380" s="34"/>
      <c r="B380" s="45" t="s">
        <v>48</v>
      </c>
      <c r="C380" s="29"/>
      <c r="D380" s="47">
        <v>92.3</v>
      </c>
      <c r="E380" s="48">
        <v>60</v>
      </c>
      <c r="F380" s="29"/>
      <c r="G380" s="29"/>
      <c r="H380" s="29"/>
      <c r="I380" s="29"/>
      <c r="J380" s="29"/>
      <c r="K380" s="29"/>
      <c r="L380" s="29"/>
      <c r="M380" s="29"/>
      <c r="N380" s="29"/>
      <c r="O380" s="29"/>
    </row>
    <row r="381" spans="1:17" ht="14.25" customHeight="1">
      <c r="A381" s="34"/>
      <c r="B381" s="45" t="s">
        <v>49</v>
      </c>
      <c r="C381" s="29"/>
      <c r="D381" s="43">
        <v>100</v>
      </c>
      <c r="E381" s="44">
        <v>60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spans="1:17" ht="14.25" customHeight="1">
      <c r="A382" s="34"/>
      <c r="B382" s="35" t="s">
        <v>51</v>
      </c>
      <c r="C382" s="29"/>
      <c r="D382" s="46"/>
      <c r="E382" s="41"/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spans="1:17" ht="14.25" customHeight="1">
      <c r="A383" s="34"/>
      <c r="B383" s="37" t="s">
        <v>52</v>
      </c>
      <c r="C383" s="29"/>
      <c r="D383" s="47">
        <v>10</v>
      </c>
      <c r="E383" s="48">
        <v>8</v>
      </c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spans="1:17" ht="15" customHeight="1">
      <c r="A384" s="34"/>
      <c r="B384" s="37" t="s">
        <v>53</v>
      </c>
      <c r="C384" s="29"/>
      <c r="D384" s="46">
        <v>10.7</v>
      </c>
      <c r="E384" s="41">
        <v>8</v>
      </c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spans="1:15" ht="15" customHeight="1">
      <c r="A385" s="34"/>
      <c r="B385" s="42" t="s">
        <v>67</v>
      </c>
      <c r="C385" s="29"/>
      <c r="D385" s="49">
        <v>9.6</v>
      </c>
      <c r="E385" s="50">
        <v>8</v>
      </c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spans="1:15" ht="15" customHeight="1">
      <c r="A386" s="34"/>
      <c r="B386" s="42" t="s">
        <v>212</v>
      </c>
      <c r="C386" s="29"/>
      <c r="D386" s="49">
        <v>8</v>
      </c>
      <c r="E386" s="50">
        <v>8</v>
      </c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spans="1:15" ht="15" customHeight="1">
      <c r="A387" s="34"/>
      <c r="B387" s="42" t="s">
        <v>68</v>
      </c>
      <c r="C387" s="29"/>
      <c r="D387" s="49">
        <v>2</v>
      </c>
      <c r="E387" s="50">
        <v>2</v>
      </c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spans="1:15" ht="15" customHeight="1">
      <c r="A388" s="34"/>
      <c r="B388" s="42" t="s">
        <v>213</v>
      </c>
      <c r="C388" s="29"/>
      <c r="D388" s="50">
        <v>140</v>
      </c>
      <c r="E388" s="50">
        <v>140</v>
      </c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spans="1:15" ht="15" customHeight="1">
      <c r="A389" s="34"/>
      <c r="B389" s="34" t="s">
        <v>70</v>
      </c>
      <c r="C389" s="29"/>
      <c r="D389" s="82">
        <v>2</v>
      </c>
      <c r="E389" s="83">
        <v>2</v>
      </c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spans="1:15" ht="15" hidden="1" customHeight="1">
      <c r="A390" s="34"/>
      <c r="B390" s="34"/>
      <c r="C390" s="34"/>
      <c r="D390" s="82"/>
      <c r="E390" s="83"/>
      <c r="F390" s="29"/>
      <c r="G390" s="34"/>
      <c r="H390" s="34"/>
      <c r="I390" s="34"/>
      <c r="J390" s="34"/>
      <c r="K390" s="34"/>
      <c r="L390" s="34"/>
      <c r="M390" s="34"/>
      <c r="N390" s="34"/>
      <c r="O390" s="29"/>
    </row>
    <row r="391" spans="1:15" ht="15" hidden="1" customHeight="1">
      <c r="A391" s="34"/>
      <c r="B391" s="34"/>
      <c r="C391" s="34"/>
      <c r="D391" s="82"/>
      <c r="E391" s="83"/>
      <c r="F391" s="29"/>
      <c r="G391" s="34"/>
      <c r="H391" s="34"/>
      <c r="I391" s="34"/>
      <c r="J391" s="34"/>
      <c r="K391" s="34"/>
      <c r="L391" s="34"/>
      <c r="M391" s="34"/>
      <c r="N391" s="34"/>
      <c r="O391" s="29"/>
    </row>
    <row r="392" spans="1:15" ht="25.5" customHeight="1">
      <c r="A392" s="16" t="s">
        <v>214</v>
      </c>
      <c r="B392" s="168" t="s">
        <v>215</v>
      </c>
      <c r="C392" s="14" t="s">
        <v>89</v>
      </c>
      <c r="D392" s="14"/>
      <c r="E392" s="14"/>
      <c r="F392" s="14">
        <v>15</v>
      </c>
      <c r="G392" s="14">
        <v>12.8</v>
      </c>
      <c r="H392" s="14">
        <v>32</v>
      </c>
      <c r="I392" s="14">
        <v>296</v>
      </c>
      <c r="J392" s="14"/>
      <c r="K392" s="14"/>
      <c r="L392" s="14">
        <v>4.8</v>
      </c>
      <c r="M392" s="14"/>
      <c r="N392" s="14"/>
      <c r="O392" s="14">
        <v>72.17</v>
      </c>
    </row>
    <row r="393" spans="1:15" ht="13.5" customHeight="1">
      <c r="A393" s="16"/>
      <c r="B393" s="16" t="s">
        <v>216</v>
      </c>
      <c r="C393" s="14"/>
      <c r="D393" s="50">
        <v>69</v>
      </c>
      <c r="E393" s="50">
        <v>66.2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</row>
    <row r="394" spans="1:15" ht="15" customHeight="1">
      <c r="A394" s="16"/>
      <c r="B394" s="16" t="s">
        <v>74</v>
      </c>
      <c r="C394" s="14"/>
      <c r="D394" s="50">
        <v>3.75</v>
      </c>
      <c r="E394" s="50">
        <v>3.75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</row>
    <row r="395" spans="1:15" ht="15" customHeight="1">
      <c r="A395" s="16"/>
      <c r="B395" s="35" t="s">
        <v>45</v>
      </c>
      <c r="C395" s="14"/>
      <c r="D395" s="50"/>
      <c r="E395" s="50"/>
      <c r="F395" s="14"/>
      <c r="G395" s="14"/>
      <c r="H395" s="14"/>
      <c r="I395" s="14"/>
      <c r="J395" s="14"/>
      <c r="K395" s="14"/>
      <c r="L395" s="14"/>
      <c r="M395" s="14"/>
      <c r="N395" s="14"/>
      <c r="O395" s="14"/>
    </row>
    <row r="396" spans="1:15" ht="15" customHeight="1">
      <c r="A396" s="16"/>
      <c r="B396" s="37" t="s">
        <v>217</v>
      </c>
      <c r="C396" s="14"/>
      <c r="D396" s="50">
        <v>286.7</v>
      </c>
      <c r="E396" s="50">
        <v>215</v>
      </c>
      <c r="F396" s="14"/>
      <c r="G396" s="14"/>
      <c r="H396" s="14"/>
      <c r="I396" s="14"/>
      <c r="J396" s="14"/>
      <c r="K396" s="14"/>
      <c r="L396" s="14"/>
      <c r="M396" s="14"/>
      <c r="N396" s="14"/>
      <c r="O396" s="14"/>
    </row>
    <row r="397" spans="1:15" ht="15" customHeight="1">
      <c r="A397" s="16"/>
      <c r="B397" s="45" t="s">
        <v>218</v>
      </c>
      <c r="C397" s="14"/>
      <c r="D397" s="50">
        <v>307</v>
      </c>
      <c r="E397" s="50">
        <v>215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</row>
    <row r="398" spans="1:15" ht="15" customHeight="1">
      <c r="A398" s="16"/>
      <c r="B398" s="45" t="s">
        <v>48</v>
      </c>
      <c r="C398" s="14"/>
      <c r="D398" s="50">
        <v>331</v>
      </c>
      <c r="E398" s="50">
        <v>215</v>
      </c>
      <c r="F398" s="14"/>
      <c r="G398" s="14"/>
      <c r="H398" s="14"/>
      <c r="I398" s="14"/>
      <c r="J398" s="14"/>
      <c r="K398" s="14"/>
      <c r="L398" s="14"/>
      <c r="M398" s="14"/>
      <c r="N398" s="14"/>
      <c r="O398" s="14"/>
    </row>
    <row r="399" spans="1:15" ht="15" customHeight="1">
      <c r="A399" s="16"/>
      <c r="B399" s="45" t="s">
        <v>219</v>
      </c>
      <c r="C399" s="14"/>
      <c r="D399" s="50">
        <v>358</v>
      </c>
      <c r="E399" s="50">
        <v>215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</row>
    <row r="400" spans="1:15" ht="14.25" customHeight="1">
      <c r="A400" s="16"/>
      <c r="B400" s="16" t="s">
        <v>67</v>
      </c>
      <c r="C400" s="14"/>
      <c r="D400" s="50">
        <v>16.2</v>
      </c>
      <c r="E400" s="50">
        <v>13.7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</row>
    <row r="401" spans="1:17" ht="14.25" customHeight="1">
      <c r="A401" s="16"/>
      <c r="B401" s="16" t="s">
        <v>74</v>
      </c>
      <c r="C401" s="14"/>
      <c r="D401" s="50">
        <v>5</v>
      </c>
      <c r="E401" s="50">
        <v>5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</row>
    <row r="402" spans="1:17" ht="14.25" customHeight="1">
      <c r="A402" s="16"/>
      <c r="B402" s="16" t="s">
        <v>115</v>
      </c>
      <c r="C402" s="14"/>
      <c r="D402" s="50">
        <v>3.75</v>
      </c>
      <c r="E402" s="50">
        <v>3.75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</row>
    <row r="403" spans="1:17" ht="14.25" customHeight="1">
      <c r="A403" s="16"/>
      <c r="B403" s="16" t="s">
        <v>70</v>
      </c>
      <c r="C403" s="14"/>
      <c r="D403" s="14">
        <v>2</v>
      </c>
      <c r="E403" s="14">
        <v>2</v>
      </c>
      <c r="F403" s="14"/>
      <c r="G403" s="14"/>
      <c r="H403" s="14"/>
      <c r="I403" s="14"/>
      <c r="J403" s="14"/>
      <c r="K403" s="14"/>
      <c r="L403" s="14"/>
      <c r="M403" s="14"/>
      <c r="N403" s="14"/>
      <c r="O403" s="14"/>
    </row>
    <row r="404" spans="1:17" ht="14.25" customHeight="1">
      <c r="A404" s="16"/>
      <c r="B404" s="16" t="s">
        <v>74</v>
      </c>
      <c r="C404" s="14"/>
      <c r="D404" s="14">
        <v>5</v>
      </c>
      <c r="E404" s="14">
        <v>5</v>
      </c>
      <c r="F404" s="14"/>
      <c r="G404" s="14"/>
      <c r="H404" s="14"/>
      <c r="I404" s="14"/>
      <c r="J404" s="14"/>
      <c r="K404" s="14"/>
      <c r="L404" s="14"/>
      <c r="M404" s="14"/>
      <c r="N404" s="14"/>
      <c r="O404" s="14"/>
    </row>
    <row r="405" spans="1:17" ht="13.5" customHeight="1">
      <c r="A405" s="16"/>
      <c r="B405" s="15" t="s">
        <v>63</v>
      </c>
      <c r="C405" s="14">
        <v>30</v>
      </c>
      <c r="D405" s="13">
        <v>30</v>
      </c>
      <c r="E405" s="14">
        <v>30</v>
      </c>
      <c r="F405" s="14">
        <v>2.4500000000000002</v>
      </c>
      <c r="G405" s="14">
        <v>0.4</v>
      </c>
      <c r="H405" s="14">
        <v>12.2</v>
      </c>
      <c r="I405" s="14">
        <v>63.6</v>
      </c>
      <c r="J405" s="14">
        <v>3.3000000000000002E-2</v>
      </c>
      <c r="K405" s="14">
        <v>8.9999999999999993E-3</v>
      </c>
      <c r="L405" s="14">
        <v>0</v>
      </c>
      <c r="M405" s="14">
        <v>6</v>
      </c>
      <c r="N405" s="14">
        <v>0.33</v>
      </c>
      <c r="O405" s="14">
        <v>1.76</v>
      </c>
    </row>
    <row r="406" spans="1:17" ht="13.5" customHeight="1">
      <c r="A406" s="16"/>
      <c r="B406" s="15" t="s">
        <v>27</v>
      </c>
      <c r="C406" s="14">
        <v>30</v>
      </c>
      <c r="D406" s="13">
        <v>30</v>
      </c>
      <c r="E406" s="14">
        <v>30</v>
      </c>
      <c r="F406" s="14">
        <v>2.04</v>
      </c>
      <c r="G406" s="14">
        <v>0.36</v>
      </c>
      <c r="H406" s="14">
        <v>11.94</v>
      </c>
      <c r="I406" s="14">
        <v>60</v>
      </c>
      <c r="J406" s="14">
        <v>5.3999999999999999E-2</v>
      </c>
      <c r="K406" s="14">
        <v>2.4E-2</v>
      </c>
      <c r="L406" s="14">
        <v>0</v>
      </c>
      <c r="M406" s="14">
        <v>14.4</v>
      </c>
      <c r="N406" s="14">
        <v>15</v>
      </c>
      <c r="O406" s="14">
        <v>1.87</v>
      </c>
    </row>
    <row r="407" spans="1:17" ht="14.25" customHeight="1">
      <c r="A407" s="14" t="s">
        <v>75</v>
      </c>
      <c r="B407" s="15" t="s">
        <v>76</v>
      </c>
      <c r="C407" s="14">
        <v>180</v>
      </c>
      <c r="D407" s="14"/>
      <c r="E407" s="14"/>
      <c r="F407" s="14">
        <v>0.54</v>
      </c>
      <c r="G407" s="14">
        <v>0.09</v>
      </c>
      <c r="H407" s="14">
        <v>18.09</v>
      </c>
      <c r="I407" s="14">
        <v>75.599999999999994</v>
      </c>
      <c r="J407" s="14">
        <v>0.02</v>
      </c>
      <c r="K407" s="14">
        <v>0</v>
      </c>
      <c r="L407" s="14">
        <v>0.18</v>
      </c>
      <c r="M407" s="14">
        <v>18</v>
      </c>
      <c r="N407" s="14">
        <v>0.9</v>
      </c>
      <c r="O407" s="69">
        <v>4.1399999999999997</v>
      </c>
    </row>
    <row r="408" spans="1:17" ht="15" customHeight="1">
      <c r="A408" s="14"/>
      <c r="B408" s="16" t="s">
        <v>77</v>
      </c>
      <c r="C408" s="14"/>
      <c r="D408" s="14">
        <v>18</v>
      </c>
      <c r="E408" s="14">
        <v>45</v>
      </c>
      <c r="F408" s="14"/>
      <c r="G408" s="14"/>
      <c r="H408" s="14"/>
      <c r="I408" s="14"/>
      <c r="J408" s="14"/>
      <c r="K408" s="14"/>
      <c r="L408" s="14"/>
      <c r="M408" s="14"/>
      <c r="N408" s="14"/>
      <c r="O408" s="14"/>
    </row>
    <row r="409" spans="1:17" ht="15" customHeight="1">
      <c r="A409" s="14"/>
      <c r="B409" s="16" t="s">
        <v>34</v>
      </c>
      <c r="C409" s="14"/>
      <c r="D409" s="14">
        <v>183</v>
      </c>
      <c r="E409" s="14">
        <v>180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7" ht="14.25" customHeight="1">
      <c r="A410" s="14"/>
      <c r="B410" s="16" t="s">
        <v>35</v>
      </c>
      <c r="C410" s="14"/>
      <c r="D410" s="14">
        <v>9</v>
      </c>
      <c r="E410" s="14">
        <v>9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7" ht="15" customHeight="1">
      <c r="A411" s="14"/>
      <c r="B411" s="16" t="s">
        <v>78</v>
      </c>
      <c r="C411" s="14"/>
      <c r="D411" s="14">
        <v>0.18</v>
      </c>
      <c r="E411" s="14">
        <v>0.18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7" ht="15.75" hidden="1" customHeight="1">
      <c r="A412" s="16"/>
      <c r="B412" s="16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7" ht="13.5" customHeight="1">
      <c r="A413" s="21"/>
      <c r="B413" s="21" t="s">
        <v>131</v>
      </c>
      <c r="C413" s="24"/>
      <c r="D413" s="24"/>
      <c r="E413" s="24"/>
      <c r="F413" s="24">
        <f t="shared" ref="F413:O413" si="21">SUM(F376:F412)</f>
        <v>22.18</v>
      </c>
      <c r="G413" s="24">
        <f t="shared" si="21"/>
        <v>15.91</v>
      </c>
      <c r="H413" s="24">
        <f t="shared" si="21"/>
        <v>87.94</v>
      </c>
      <c r="I413" s="24">
        <f t="shared" si="21"/>
        <v>579</v>
      </c>
      <c r="J413" s="24">
        <f t="shared" si="21"/>
        <v>0.107</v>
      </c>
      <c r="K413" s="24">
        <f t="shared" si="21"/>
        <v>3.3000000000000002E-2</v>
      </c>
      <c r="L413" s="24">
        <f t="shared" si="21"/>
        <v>11.58</v>
      </c>
      <c r="M413" s="24">
        <f t="shared" si="21"/>
        <v>38.4</v>
      </c>
      <c r="N413" s="24">
        <f t="shared" si="21"/>
        <v>16.23</v>
      </c>
      <c r="O413" s="24">
        <f t="shared" si="21"/>
        <v>86.04</v>
      </c>
      <c r="P413" s="68"/>
      <c r="Q413" s="71"/>
    </row>
    <row r="414" spans="1:17" hidden="1">
      <c r="A414" s="16"/>
      <c r="B414" s="16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7">
      <c r="A415" s="16"/>
      <c r="B415" s="117" t="s">
        <v>220</v>
      </c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</row>
    <row r="416" spans="1:17">
      <c r="A416" s="14" t="s">
        <v>221</v>
      </c>
      <c r="B416" s="15" t="s">
        <v>222</v>
      </c>
      <c r="C416" s="14">
        <v>180</v>
      </c>
      <c r="D416" s="13">
        <v>186</v>
      </c>
      <c r="E416" s="14">
        <v>180</v>
      </c>
      <c r="F416" s="14">
        <v>5</v>
      </c>
      <c r="G416" s="14">
        <v>5.8</v>
      </c>
      <c r="H416" s="14">
        <v>7.4</v>
      </c>
      <c r="I416" s="14">
        <v>101.7</v>
      </c>
      <c r="J416" s="14">
        <v>7.1999999999999995E-2</v>
      </c>
      <c r="K416" s="14">
        <v>0.3</v>
      </c>
      <c r="L416" s="14">
        <v>1.26</v>
      </c>
      <c r="M416" s="14">
        <v>216</v>
      </c>
      <c r="N416" s="14">
        <v>0.18</v>
      </c>
      <c r="O416" s="14">
        <v>16.239999999999998</v>
      </c>
    </row>
    <row r="417" spans="1:17">
      <c r="A417" s="16" t="s">
        <v>223</v>
      </c>
      <c r="B417" s="11" t="s">
        <v>224</v>
      </c>
      <c r="C417" s="29">
        <v>50</v>
      </c>
      <c r="D417" s="29"/>
      <c r="E417" s="29"/>
      <c r="F417" s="29">
        <v>3.5</v>
      </c>
      <c r="G417" s="29">
        <v>5.6</v>
      </c>
      <c r="H417" s="29">
        <v>29.4</v>
      </c>
      <c r="I417" s="29">
        <v>182</v>
      </c>
      <c r="J417" s="29">
        <v>0.06</v>
      </c>
      <c r="K417" s="29">
        <v>2.8000000000000001E-2</v>
      </c>
      <c r="L417" s="29">
        <v>0</v>
      </c>
      <c r="M417" s="14">
        <v>23</v>
      </c>
      <c r="N417" s="14">
        <v>1.3</v>
      </c>
      <c r="O417" s="14">
        <v>4.7699999999999996</v>
      </c>
    </row>
    <row r="418" spans="1:17">
      <c r="A418" s="16"/>
      <c r="B418" s="42" t="s">
        <v>104</v>
      </c>
      <c r="C418" s="29"/>
      <c r="D418" s="29">
        <v>28</v>
      </c>
      <c r="E418" s="29">
        <v>28</v>
      </c>
      <c r="F418" s="29"/>
      <c r="G418" s="29"/>
      <c r="H418" s="29"/>
      <c r="I418" s="29"/>
      <c r="J418" s="29"/>
      <c r="K418" s="29"/>
      <c r="L418" s="29"/>
      <c r="M418" s="14"/>
      <c r="N418" s="14"/>
      <c r="O418" s="14"/>
    </row>
    <row r="419" spans="1:17">
      <c r="A419" s="16"/>
      <c r="B419" s="42" t="s">
        <v>35</v>
      </c>
      <c r="C419" s="29"/>
      <c r="D419" s="29">
        <v>8</v>
      </c>
      <c r="E419" s="29">
        <v>8</v>
      </c>
      <c r="F419" s="29"/>
      <c r="G419" s="29"/>
      <c r="H419" s="29"/>
      <c r="I419" s="29"/>
      <c r="J419" s="29"/>
      <c r="K419" s="29"/>
      <c r="L419" s="29"/>
      <c r="M419" s="14"/>
      <c r="N419" s="14"/>
      <c r="O419" s="14"/>
    </row>
    <row r="420" spans="1:17">
      <c r="A420" s="16"/>
      <c r="B420" s="42" t="s">
        <v>225</v>
      </c>
      <c r="C420" s="14"/>
      <c r="D420" s="14">
        <v>7</v>
      </c>
      <c r="E420" s="14">
        <v>7</v>
      </c>
      <c r="F420" s="14"/>
      <c r="G420" s="14"/>
      <c r="H420" s="14"/>
      <c r="I420" s="14"/>
      <c r="J420" s="14"/>
      <c r="K420" s="14"/>
      <c r="L420" s="14"/>
      <c r="M420" s="14"/>
      <c r="N420" s="14"/>
      <c r="O420" s="14"/>
    </row>
    <row r="421" spans="1:17" ht="25.5">
      <c r="A421" s="16"/>
      <c r="B421" s="42" t="s">
        <v>106</v>
      </c>
      <c r="C421" s="14"/>
      <c r="D421" s="14" t="s">
        <v>226</v>
      </c>
      <c r="E421" s="14">
        <v>3.4</v>
      </c>
      <c r="F421" s="14"/>
      <c r="G421" s="14"/>
      <c r="H421" s="14"/>
      <c r="I421" s="14"/>
      <c r="J421" s="14"/>
      <c r="K421" s="14"/>
      <c r="L421" s="14"/>
      <c r="M421" s="14"/>
      <c r="N421" s="14"/>
      <c r="O421" s="14"/>
    </row>
    <row r="422" spans="1:17">
      <c r="A422" s="16"/>
      <c r="B422" s="42" t="s">
        <v>70</v>
      </c>
      <c r="C422" s="14"/>
      <c r="D422" s="14">
        <v>0.15</v>
      </c>
      <c r="E422" s="14">
        <v>0.15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7">
      <c r="A423" s="16"/>
      <c r="B423" s="42" t="s">
        <v>227</v>
      </c>
      <c r="C423" s="14"/>
      <c r="D423" s="14">
        <v>0.5</v>
      </c>
      <c r="E423" s="14">
        <v>0.5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7">
      <c r="A424" s="16"/>
      <c r="B424" s="42" t="s">
        <v>228</v>
      </c>
      <c r="C424" s="14"/>
      <c r="D424" s="14">
        <v>10</v>
      </c>
      <c r="E424" s="14">
        <v>10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7">
      <c r="A425" s="16"/>
      <c r="B425" s="42" t="s">
        <v>229</v>
      </c>
      <c r="C425" s="14"/>
      <c r="D425" s="14"/>
      <c r="E425" s="14">
        <v>54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7">
      <c r="A426" s="16"/>
      <c r="B426" s="42" t="s">
        <v>230</v>
      </c>
      <c r="C426" s="14"/>
      <c r="D426" s="14">
        <v>3</v>
      </c>
      <c r="E426" s="14">
        <v>3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7">
      <c r="A427" s="16"/>
      <c r="B427" s="42" t="s">
        <v>231</v>
      </c>
      <c r="C427" s="14"/>
      <c r="D427" s="14">
        <v>0.25</v>
      </c>
      <c r="E427" s="14">
        <v>0.25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7">
      <c r="A428" s="16"/>
      <c r="B428" s="42" t="s">
        <v>232</v>
      </c>
      <c r="C428" s="14"/>
      <c r="D428" s="14" t="s">
        <v>233</v>
      </c>
      <c r="E428" s="14">
        <v>0.36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7">
      <c r="A429" s="21"/>
      <c r="B429" s="21" t="s">
        <v>84</v>
      </c>
      <c r="C429" s="24"/>
      <c r="D429" s="24"/>
      <c r="E429" s="24"/>
      <c r="F429" s="24">
        <f t="shared" ref="F429:O429" si="22">F416+F417</f>
        <v>8.5</v>
      </c>
      <c r="G429" s="24">
        <f t="shared" si="22"/>
        <v>11.4</v>
      </c>
      <c r="H429" s="24">
        <f t="shared" si="22"/>
        <v>36.799999999999997</v>
      </c>
      <c r="I429" s="24">
        <f t="shared" si="22"/>
        <v>283.7</v>
      </c>
      <c r="J429" s="24">
        <f t="shared" si="22"/>
        <v>0.13200000000000001</v>
      </c>
      <c r="K429" s="24">
        <f t="shared" si="22"/>
        <v>0.32800000000000001</v>
      </c>
      <c r="L429" s="24">
        <f t="shared" si="22"/>
        <v>1.26</v>
      </c>
      <c r="M429" s="24">
        <f t="shared" si="22"/>
        <v>239</v>
      </c>
      <c r="N429" s="24">
        <f t="shared" si="22"/>
        <v>1.48</v>
      </c>
      <c r="O429" s="24">
        <f t="shared" si="22"/>
        <v>21.01</v>
      </c>
      <c r="P429" s="68"/>
      <c r="Q429" s="71"/>
    </row>
    <row r="430" spans="1:17">
      <c r="A430" s="120"/>
      <c r="B430" s="104" t="s">
        <v>85</v>
      </c>
      <c r="C430" s="76"/>
      <c r="D430" s="76"/>
      <c r="E430" s="76"/>
      <c r="F430" s="76">
        <f>F370+F373+F413+F429</f>
        <v>49.21</v>
      </c>
      <c r="G430" s="76">
        <f t="shared" ref="G430:O430" si="23">G370+G373+G413+G429</f>
        <v>41.79</v>
      </c>
      <c r="H430" s="76">
        <f t="shared" si="23"/>
        <v>183.69</v>
      </c>
      <c r="I430" s="76">
        <f t="shared" si="23"/>
        <v>1236.2</v>
      </c>
      <c r="J430" s="76">
        <f t="shared" si="23"/>
        <v>18.419</v>
      </c>
      <c r="K430" s="76">
        <f t="shared" si="23"/>
        <v>0.64100000000000001</v>
      </c>
      <c r="L430" s="76">
        <f t="shared" si="23"/>
        <v>25.14</v>
      </c>
      <c r="M430" s="76">
        <f t="shared" si="23"/>
        <v>446.6</v>
      </c>
      <c r="N430" s="76">
        <f t="shared" si="23"/>
        <v>41.51</v>
      </c>
      <c r="O430" s="76">
        <f t="shared" si="23"/>
        <v>167.97</v>
      </c>
      <c r="P430" s="108"/>
    </row>
    <row r="431" spans="1:17" ht="15.75" customHeight="1">
      <c r="A431" s="203" t="s">
        <v>234</v>
      </c>
      <c r="B431" s="203"/>
      <c r="C431" s="203"/>
      <c r="D431" s="203"/>
      <c r="E431" s="203"/>
      <c r="F431" s="203"/>
      <c r="G431" s="203"/>
      <c r="H431" s="203"/>
      <c r="I431" s="203"/>
      <c r="J431" s="203"/>
      <c r="K431" s="203"/>
      <c r="L431" s="203"/>
      <c r="M431" s="203"/>
      <c r="N431" s="203"/>
      <c r="O431" s="203"/>
    </row>
    <row r="432" spans="1:17" ht="16.5" customHeight="1">
      <c r="A432" s="16"/>
      <c r="B432" s="132" t="s">
        <v>235</v>
      </c>
      <c r="C432" s="16"/>
      <c r="D432" s="45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1:15" ht="25.5" customHeight="1">
      <c r="A433" s="16" t="s">
        <v>236</v>
      </c>
      <c r="B433" s="11" t="s">
        <v>237</v>
      </c>
      <c r="C433" s="14" t="s">
        <v>238</v>
      </c>
      <c r="D433" s="14"/>
      <c r="E433" s="14"/>
      <c r="F433" s="14">
        <v>10.6</v>
      </c>
      <c r="G433" s="14">
        <v>21.2</v>
      </c>
      <c r="H433" s="14">
        <v>16.399999999999999</v>
      </c>
      <c r="I433" s="14">
        <v>279.89999999999998</v>
      </c>
      <c r="J433" s="14">
        <v>0.04</v>
      </c>
      <c r="K433" s="14">
        <v>0.31</v>
      </c>
      <c r="L433" s="14">
        <v>0</v>
      </c>
      <c r="M433" s="14">
        <v>43.2</v>
      </c>
      <c r="N433" s="14">
        <v>1.68</v>
      </c>
      <c r="O433" s="14">
        <v>26.23</v>
      </c>
    </row>
    <row r="434" spans="1:15" ht="13.5" customHeight="1">
      <c r="A434" s="16"/>
      <c r="B434" s="42" t="s">
        <v>140</v>
      </c>
      <c r="C434" s="14"/>
      <c r="D434" s="14" t="s">
        <v>239</v>
      </c>
      <c r="E434" s="14">
        <v>80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</row>
    <row r="435" spans="1:15" ht="12.75" customHeight="1">
      <c r="A435" s="16"/>
      <c r="B435" s="16" t="s">
        <v>160</v>
      </c>
      <c r="C435" s="14"/>
      <c r="D435" s="14">
        <v>30</v>
      </c>
      <c r="E435" s="14">
        <v>30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</row>
    <row r="436" spans="1:15" ht="13.5" customHeight="1">
      <c r="A436" s="16"/>
      <c r="B436" s="16" t="s">
        <v>240</v>
      </c>
      <c r="C436" s="14"/>
      <c r="D436" s="14"/>
      <c r="E436" s="14">
        <v>110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 ht="14.25" customHeight="1">
      <c r="A437" s="16"/>
      <c r="B437" s="16" t="s">
        <v>74</v>
      </c>
      <c r="C437" s="19"/>
      <c r="D437" s="14">
        <v>4</v>
      </c>
      <c r="E437" s="14">
        <v>4</v>
      </c>
      <c r="F437" s="19"/>
      <c r="G437" s="19"/>
      <c r="H437" s="19"/>
      <c r="I437" s="19"/>
      <c r="J437" s="19"/>
      <c r="K437" s="19"/>
      <c r="L437" s="19"/>
      <c r="M437" s="19"/>
      <c r="N437" s="19"/>
      <c r="O437" s="19"/>
    </row>
    <row r="438" spans="1:15" ht="15" customHeight="1">
      <c r="A438" s="15"/>
      <c r="B438" s="16" t="s">
        <v>241</v>
      </c>
      <c r="C438" s="19"/>
      <c r="D438" s="14"/>
      <c r="E438" s="14">
        <v>106</v>
      </c>
      <c r="F438" s="19"/>
      <c r="G438" s="19"/>
      <c r="H438" s="19"/>
      <c r="I438" s="19"/>
      <c r="J438" s="92"/>
      <c r="K438" s="92"/>
      <c r="L438" s="92"/>
      <c r="M438" s="92"/>
      <c r="N438" s="92"/>
      <c r="O438" s="92"/>
    </row>
    <row r="439" spans="1:15" ht="15" customHeight="1">
      <c r="A439" s="16"/>
      <c r="B439" s="16" t="s">
        <v>74</v>
      </c>
      <c r="C439" s="14"/>
      <c r="D439" s="10">
        <v>5</v>
      </c>
      <c r="E439" s="14">
        <v>5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</row>
    <row r="440" spans="1:15" ht="15" customHeight="1">
      <c r="A440" s="14"/>
      <c r="B440" s="16" t="s">
        <v>70</v>
      </c>
      <c r="C440" s="14"/>
      <c r="D440" s="13">
        <v>1.5</v>
      </c>
      <c r="E440" s="14">
        <v>1.5</v>
      </c>
      <c r="F440" s="14"/>
      <c r="G440" s="14"/>
      <c r="H440" s="14"/>
      <c r="I440" s="14"/>
      <c r="J440" s="14"/>
      <c r="K440" s="14"/>
      <c r="L440" s="14"/>
      <c r="M440" s="14"/>
      <c r="N440" s="14"/>
      <c r="O440" s="14"/>
    </row>
    <row r="441" spans="1:15" ht="14.25" customHeight="1">
      <c r="A441" s="14"/>
      <c r="B441" s="15" t="s">
        <v>63</v>
      </c>
      <c r="C441" s="13">
        <v>40</v>
      </c>
      <c r="D441" s="13">
        <v>40</v>
      </c>
      <c r="E441" s="14">
        <v>40</v>
      </c>
      <c r="F441" s="14">
        <v>3.3</v>
      </c>
      <c r="G441" s="14">
        <v>0.5</v>
      </c>
      <c r="H441" s="14">
        <v>16.8</v>
      </c>
      <c r="I441" s="14">
        <v>84.6</v>
      </c>
      <c r="J441" s="14">
        <v>4.3999999999999997E-2</v>
      </c>
      <c r="K441" s="14">
        <v>1.2E-2</v>
      </c>
      <c r="L441" s="14">
        <v>0</v>
      </c>
      <c r="M441" s="133"/>
      <c r="N441" s="133"/>
      <c r="O441" s="29">
        <v>2.35</v>
      </c>
    </row>
    <row r="442" spans="1:15" ht="13.5" customHeight="1">
      <c r="A442" s="14" t="s">
        <v>28</v>
      </c>
      <c r="B442" s="15" t="s">
        <v>29</v>
      </c>
      <c r="C442" s="13">
        <v>5</v>
      </c>
      <c r="D442" s="13">
        <v>5</v>
      </c>
      <c r="E442" s="14">
        <v>5</v>
      </c>
      <c r="F442" s="14">
        <v>0.05</v>
      </c>
      <c r="G442" s="14">
        <v>4.0999999999999996</v>
      </c>
      <c r="H442" s="14">
        <v>0.05</v>
      </c>
      <c r="I442" s="14">
        <v>37.5</v>
      </c>
      <c r="J442" s="14">
        <v>0</v>
      </c>
      <c r="K442" s="14">
        <v>0.01</v>
      </c>
      <c r="L442" s="14">
        <v>0</v>
      </c>
      <c r="M442" s="14">
        <v>19.2</v>
      </c>
      <c r="N442" s="14">
        <v>20</v>
      </c>
      <c r="O442" s="13">
        <v>3.75</v>
      </c>
    </row>
    <row r="443" spans="1:15" ht="24.75" customHeight="1">
      <c r="A443" s="16" t="s">
        <v>30</v>
      </c>
      <c r="B443" s="15" t="s">
        <v>31</v>
      </c>
      <c r="C443" s="14" t="s">
        <v>32</v>
      </c>
      <c r="D443" s="14"/>
      <c r="E443" s="14"/>
      <c r="F443" s="14">
        <v>0.3</v>
      </c>
      <c r="G443" s="14">
        <v>0.1</v>
      </c>
      <c r="H443" s="14">
        <v>9.5</v>
      </c>
      <c r="I443" s="14">
        <v>40</v>
      </c>
      <c r="J443" s="14">
        <v>0</v>
      </c>
      <c r="K443" s="14">
        <v>0</v>
      </c>
      <c r="L443" s="14">
        <v>1</v>
      </c>
      <c r="M443" s="36">
        <v>0</v>
      </c>
      <c r="N443" s="36">
        <v>0</v>
      </c>
      <c r="O443" s="36">
        <v>2.77</v>
      </c>
    </row>
    <row r="444" spans="1:15" ht="14.25" customHeight="1">
      <c r="A444" s="17"/>
      <c r="B444" s="16" t="s">
        <v>33</v>
      </c>
      <c r="C444" s="18"/>
      <c r="D444" s="14">
        <v>1</v>
      </c>
      <c r="E444" s="14">
        <v>1</v>
      </c>
      <c r="F444" s="18"/>
      <c r="G444" s="18"/>
      <c r="H444" s="18"/>
      <c r="I444" s="18"/>
      <c r="J444" s="18"/>
      <c r="K444" s="18"/>
      <c r="L444" s="18"/>
      <c r="M444" s="19"/>
      <c r="N444" s="19"/>
      <c r="O444" s="19"/>
    </row>
    <row r="445" spans="1:15">
      <c r="A445" s="15"/>
      <c r="B445" s="16" t="s">
        <v>34</v>
      </c>
      <c r="C445" s="19"/>
      <c r="D445" s="14">
        <v>216</v>
      </c>
      <c r="E445" s="14">
        <v>200</v>
      </c>
      <c r="F445" s="19"/>
      <c r="G445" s="19"/>
      <c r="H445" s="19"/>
      <c r="I445" s="19"/>
      <c r="J445" s="19"/>
      <c r="K445" s="19"/>
      <c r="L445" s="19"/>
      <c r="M445" s="66"/>
      <c r="N445" s="66"/>
      <c r="O445" s="66"/>
    </row>
    <row r="446" spans="1:15">
      <c r="A446" s="15"/>
      <c r="B446" s="16" t="s">
        <v>35</v>
      </c>
      <c r="C446" s="19"/>
      <c r="D446" s="14">
        <v>10</v>
      </c>
      <c r="E446" s="14">
        <v>10</v>
      </c>
      <c r="F446" s="19"/>
      <c r="G446" s="19"/>
      <c r="H446" s="19"/>
      <c r="I446" s="19"/>
      <c r="J446" s="19"/>
      <c r="K446" s="19"/>
      <c r="L446" s="19"/>
      <c r="M446" s="14"/>
      <c r="N446" s="14"/>
      <c r="O446" s="14"/>
    </row>
    <row r="447" spans="1:15" ht="13.5" customHeight="1">
      <c r="A447" s="16"/>
      <c r="B447" s="16" t="s">
        <v>36</v>
      </c>
      <c r="C447" s="14"/>
      <c r="D447" s="14">
        <v>8</v>
      </c>
      <c r="E447" s="14">
        <v>7</v>
      </c>
      <c r="F447" s="14"/>
      <c r="G447" s="14"/>
      <c r="H447" s="14"/>
      <c r="I447" s="14"/>
      <c r="J447" s="14"/>
      <c r="K447" s="14"/>
      <c r="L447" s="14"/>
      <c r="M447" s="14"/>
      <c r="N447" s="14"/>
      <c r="O447" s="14"/>
    </row>
    <row r="448" spans="1:15" ht="14.25" customHeight="1">
      <c r="A448" s="21"/>
      <c r="B448" s="21" t="s">
        <v>98</v>
      </c>
      <c r="C448" s="24"/>
      <c r="D448" s="24"/>
      <c r="E448" s="24"/>
      <c r="F448" s="24">
        <f>SUM(F433:F447)</f>
        <v>14.25</v>
      </c>
      <c r="G448" s="24">
        <f>SUM(G433:G447)</f>
        <v>25.9</v>
      </c>
      <c r="H448" s="24">
        <f>SUM(H433:H447)</f>
        <v>42.75</v>
      </c>
      <c r="I448" s="24">
        <f>SUM(I433:I447)</f>
        <v>442</v>
      </c>
      <c r="J448" s="24" t="e">
        <f>J433+J441+#REF!+J442+J443</f>
        <v>#REF!</v>
      </c>
      <c r="K448" s="24" t="e">
        <f>K433+K441+#REF!+K442+K443</f>
        <v>#REF!</v>
      </c>
      <c r="L448" s="24">
        <v>2.2799999999999998</v>
      </c>
      <c r="M448" s="24" t="e">
        <f>M433+M441+#REF!+M442+M443</f>
        <v>#REF!</v>
      </c>
      <c r="N448" s="24" t="e">
        <f>N433+N441+#REF!+N442+N443</f>
        <v>#REF!</v>
      </c>
      <c r="O448" s="24">
        <f>SUM(O433:O447)</f>
        <v>35.1</v>
      </c>
    </row>
    <row r="449" spans="1:17" ht="14.25" customHeight="1">
      <c r="A449" s="25"/>
      <c r="B449" s="26" t="s">
        <v>38</v>
      </c>
      <c r="C449" s="27"/>
      <c r="D449" s="28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</row>
    <row r="450" spans="1:17" ht="27" customHeight="1">
      <c r="A450" s="25" t="s">
        <v>39</v>
      </c>
      <c r="B450" s="30" t="s">
        <v>40</v>
      </c>
      <c r="C450" s="31">
        <v>180</v>
      </c>
      <c r="D450" s="31">
        <v>180</v>
      </c>
      <c r="E450" s="29">
        <v>180</v>
      </c>
      <c r="F450" s="29">
        <v>1</v>
      </c>
      <c r="G450" s="29">
        <v>0</v>
      </c>
      <c r="H450" s="29">
        <v>21.2</v>
      </c>
      <c r="I450" s="29">
        <v>88</v>
      </c>
      <c r="J450" s="29">
        <v>0.02</v>
      </c>
      <c r="K450" s="29">
        <v>0.02</v>
      </c>
      <c r="L450" s="29">
        <v>2</v>
      </c>
      <c r="M450" s="29">
        <v>24</v>
      </c>
      <c r="N450" s="29">
        <v>30</v>
      </c>
      <c r="O450" s="29">
        <v>14.4</v>
      </c>
    </row>
    <row r="451" spans="1:17" ht="14.25" customHeight="1">
      <c r="A451" s="20"/>
      <c r="B451" s="21" t="s">
        <v>41</v>
      </c>
      <c r="C451" s="22"/>
      <c r="D451" s="23"/>
      <c r="E451" s="24"/>
      <c r="F451" s="24">
        <f t="shared" ref="F451:O451" si="24">F450</f>
        <v>1</v>
      </c>
      <c r="G451" s="24">
        <f t="shared" si="24"/>
        <v>0</v>
      </c>
      <c r="H451" s="24">
        <f t="shared" si="24"/>
        <v>21.2</v>
      </c>
      <c r="I451" s="24">
        <f t="shared" si="24"/>
        <v>88</v>
      </c>
      <c r="J451" s="24">
        <f t="shared" si="24"/>
        <v>0.02</v>
      </c>
      <c r="K451" s="24">
        <f t="shared" si="24"/>
        <v>0.02</v>
      </c>
      <c r="L451" s="24">
        <f t="shared" si="24"/>
        <v>2</v>
      </c>
      <c r="M451" s="24">
        <f t="shared" si="24"/>
        <v>24</v>
      </c>
      <c r="N451" s="24">
        <f t="shared" si="24"/>
        <v>30</v>
      </c>
      <c r="O451" s="24">
        <f t="shared" si="24"/>
        <v>14.4</v>
      </c>
      <c r="P451" s="68"/>
      <c r="Q451" s="71"/>
    </row>
    <row r="452" spans="1:17" ht="1.5" hidden="1" customHeight="1">
      <c r="A452" s="16"/>
      <c r="B452" s="15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</row>
    <row r="453" spans="1:17" ht="15" customHeight="1">
      <c r="A453" s="16"/>
      <c r="B453" s="136" t="s">
        <v>242</v>
      </c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</row>
    <row r="454" spans="1:17" ht="26.25" customHeight="1">
      <c r="A454" s="34" t="s">
        <v>243</v>
      </c>
      <c r="B454" s="30" t="s">
        <v>244</v>
      </c>
      <c r="C454" s="29" t="s">
        <v>89</v>
      </c>
      <c r="D454" s="29"/>
      <c r="E454" s="29"/>
      <c r="F454" s="29">
        <v>1.39</v>
      </c>
      <c r="G454" s="29">
        <v>3.91</v>
      </c>
      <c r="H454" s="29">
        <v>6.78</v>
      </c>
      <c r="I454" s="29">
        <v>67.8</v>
      </c>
      <c r="J454" s="29"/>
      <c r="K454" s="29"/>
      <c r="L454" s="29">
        <v>14.77</v>
      </c>
      <c r="M454" s="138">
        <v>92.5</v>
      </c>
      <c r="N454" s="138">
        <v>2.75</v>
      </c>
      <c r="O454" s="138">
        <v>7.69</v>
      </c>
    </row>
    <row r="455" spans="1:17" ht="15" customHeight="1">
      <c r="A455" s="30"/>
      <c r="B455" s="35" t="s">
        <v>245</v>
      </c>
      <c r="C455" s="29"/>
      <c r="D455" s="87">
        <v>50</v>
      </c>
      <c r="E455" s="88">
        <v>40</v>
      </c>
      <c r="F455" s="29"/>
      <c r="G455" s="29"/>
      <c r="H455" s="29"/>
      <c r="I455" s="29"/>
      <c r="J455" s="29"/>
      <c r="K455" s="29"/>
      <c r="L455" s="29"/>
      <c r="M455" s="14"/>
      <c r="N455" s="14"/>
      <c r="O455" s="14"/>
    </row>
    <row r="456" spans="1:17" ht="15" customHeight="1">
      <c r="A456" s="30"/>
      <c r="B456" s="35" t="s">
        <v>45</v>
      </c>
      <c r="C456" s="29"/>
      <c r="D456" s="47"/>
      <c r="E456" s="48"/>
      <c r="F456" s="29"/>
      <c r="G456" s="29"/>
      <c r="H456" s="29"/>
      <c r="I456" s="29"/>
      <c r="J456" s="29"/>
      <c r="K456" s="29"/>
      <c r="L456" s="29"/>
      <c r="M456" s="14"/>
      <c r="N456" s="14"/>
      <c r="O456" s="14"/>
    </row>
    <row r="457" spans="1:17" ht="15.75" customHeight="1">
      <c r="A457" s="34"/>
      <c r="B457" s="37" t="s">
        <v>46</v>
      </c>
      <c r="C457" s="29"/>
      <c r="D457" s="46">
        <v>32</v>
      </c>
      <c r="E457" s="41">
        <v>24</v>
      </c>
      <c r="F457" s="29"/>
      <c r="G457" s="29"/>
      <c r="H457" s="29"/>
      <c r="I457" s="29"/>
      <c r="J457" s="29"/>
      <c r="K457" s="29"/>
      <c r="L457" s="29"/>
      <c r="M457" s="14"/>
      <c r="N457" s="14"/>
      <c r="O457" s="14"/>
    </row>
    <row r="458" spans="1:17" ht="15.75" customHeight="1">
      <c r="A458" s="34"/>
      <c r="B458" s="45" t="s">
        <v>47</v>
      </c>
      <c r="C458" s="29"/>
      <c r="D458" s="47">
        <v>34.299999999999997</v>
      </c>
      <c r="E458" s="48">
        <v>24</v>
      </c>
      <c r="F458" s="29"/>
      <c r="G458" s="29"/>
      <c r="H458" s="29"/>
      <c r="I458" s="29"/>
      <c r="J458" s="29"/>
      <c r="K458" s="29"/>
      <c r="L458" s="29"/>
      <c r="M458" s="14"/>
      <c r="N458" s="14"/>
      <c r="O458" s="14"/>
    </row>
    <row r="459" spans="1:17" ht="15.75" customHeight="1">
      <c r="A459" s="34"/>
      <c r="B459" s="45" t="s">
        <v>48</v>
      </c>
      <c r="C459" s="78"/>
      <c r="D459" s="43">
        <v>37</v>
      </c>
      <c r="E459" s="44">
        <v>24</v>
      </c>
      <c r="F459" s="29"/>
      <c r="G459" s="78"/>
      <c r="H459" s="78"/>
      <c r="I459" s="78"/>
      <c r="J459" s="139"/>
      <c r="K459" s="139"/>
      <c r="L459" s="139"/>
      <c r="M459" s="14"/>
      <c r="N459" s="14"/>
      <c r="O459" s="14"/>
    </row>
    <row r="460" spans="1:17" ht="15.75" customHeight="1">
      <c r="A460" s="30"/>
      <c r="B460" s="45" t="s">
        <v>49</v>
      </c>
      <c r="C460" s="30"/>
      <c r="D460" s="46">
        <v>40</v>
      </c>
      <c r="E460" s="41">
        <v>24</v>
      </c>
      <c r="F460" s="29"/>
      <c r="G460" s="30"/>
      <c r="H460" s="30"/>
      <c r="I460" s="30"/>
      <c r="J460" s="30"/>
      <c r="K460" s="30"/>
      <c r="L460" s="30"/>
      <c r="M460" s="14"/>
      <c r="N460" s="14"/>
      <c r="O460" s="14"/>
    </row>
    <row r="461" spans="1:17" ht="15.75" customHeight="1">
      <c r="A461" s="34"/>
      <c r="B461" s="35" t="s">
        <v>51</v>
      </c>
      <c r="C461" s="34"/>
      <c r="D461" s="47"/>
      <c r="E461" s="48"/>
      <c r="F461" s="29"/>
      <c r="G461" s="34"/>
      <c r="H461" s="34"/>
      <c r="I461" s="34"/>
      <c r="J461" s="34"/>
      <c r="K461" s="34"/>
      <c r="L461" s="34"/>
      <c r="M461" s="14"/>
      <c r="N461" s="14"/>
      <c r="O461" s="14"/>
    </row>
    <row r="462" spans="1:17" ht="15.75" customHeight="1">
      <c r="A462" s="34"/>
      <c r="B462" s="37" t="s">
        <v>52</v>
      </c>
      <c r="C462" s="34"/>
      <c r="D462" s="43">
        <v>12.5</v>
      </c>
      <c r="E462" s="41">
        <v>10</v>
      </c>
      <c r="F462" s="29"/>
      <c r="G462" s="34"/>
      <c r="H462" s="34"/>
      <c r="I462" s="34"/>
      <c r="J462" s="34"/>
      <c r="K462" s="34"/>
      <c r="L462" s="34"/>
      <c r="M462" s="19"/>
      <c r="N462" s="19"/>
      <c r="O462" s="19"/>
    </row>
    <row r="463" spans="1:17" ht="15.75" customHeight="1">
      <c r="A463" s="34"/>
      <c r="B463" s="37" t="s">
        <v>53</v>
      </c>
      <c r="C463" s="34"/>
      <c r="D463" s="43">
        <v>13.3</v>
      </c>
      <c r="E463" s="48">
        <v>10</v>
      </c>
      <c r="F463" s="29"/>
      <c r="G463" s="34"/>
      <c r="H463" s="34"/>
      <c r="I463" s="34"/>
      <c r="J463" s="34"/>
      <c r="K463" s="34"/>
      <c r="L463" s="34"/>
      <c r="M463" s="140"/>
      <c r="N463" s="140"/>
      <c r="O463" s="140"/>
    </row>
    <row r="464" spans="1:17" ht="15.75" customHeight="1">
      <c r="A464" s="34"/>
      <c r="B464" s="42" t="s">
        <v>67</v>
      </c>
      <c r="C464" s="34"/>
      <c r="D464" s="49">
        <v>9.6</v>
      </c>
      <c r="E464" s="50">
        <v>8</v>
      </c>
      <c r="F464" s="29"/>
      <c r="G464" s="34"/>
      <c r="H464" s="34"/>
      <c r="I464" s="34"/>
      <c r="J464" s="34"/>
      <c r="K464" s="34"/>
      <c r="L464" s="34"/>
      <c r="M464" s="16"/>
      <c r="N464" s="16"/>
      <c r="O464" s="16"/>
    </row>
    <row r="465" spans="1:15" ht="15.75" customHeight="1">
      <c r="A465" s="34"/>
      <c r="B465" s="34" t="s">
        <v>197</v>
      </c>
      <c r="C465" s="34"/>
      <c r="D465" s="43">
        <v>2</v>
      </c>
      <c r="E465" s="44">
        <v>2</v>
      </c>
      <c r="F465" s="29"/>
      <c r="G465" s="34"/>
      <c r="H465" s="34"/>
      <c r="I465" s="34"/>
      <c r="J465" s="34"/>
      <c r="K465" s="34"/>
      <c r="L465" s="34"/>
      <c r="M465" s="16"/>
      <c r="N465" s="16"/>
      <c r="O465" s="16"/>
    </row>
    <row r="466" spans="1:15" ht="15.75" customHeight="1">
      <c r="A466" s="34"/>
      <c r="B466" s="34" t="s">
        <v>68</v>
      </c>
      <c r="C466" s="34"/>
      <c r="D466" s="115">
        <v>4</v>
      </c>
      <c r="E466" s="137">
        <v>4</v>
      </c>
      <c r="F466" s="29"/>
      <c r="G466" s="34"/>
      <c r="H466" s="34"/>
      <c r="I466" s="34"/>
      <c r="J466" s="34"/>
      <c r="K466" s="34"/>
      <c r="L466" s="34"/>
      <c r="M466" s="16"/>
      <c r="N466" s="16"/>
      <c r="O466" s="16"/>
    </row>
    <row r="467" spans="1:15" ht="15.75" customHeight="1">
      <c r="A467" s="34"/>
      <c r="B467" s="34" t="s">
        <v>213</v>
      </c>
      <c r="C467" s="34"/>
      <c r="D467" s="47">
        <v>160</v>
      </c>
      <c r="E467" s="48">
        <v>160</v>
      </c>
      <c r="F467" s="29"/>
      <c r="G467" s="34"/>
      <c r="H467" s="34"/>
      <c r="I467" s="34"/>
      <c r="J467" s="34"/>
      <c r="K467" s="34"/>
      <c r="L467" s="34"/>
      <c r="M467" s="16"/>
      <c r="N467" s="16"/>
      <c r="O467" s="16"/>
    </row>
    <row r="468" spans="1:15" ht="15.75" customHeight="1">
      <c r="A468" s="34"/>
      <c r="B468" s="34" t="s">
        <v>70</v>
      </c>
      <c r="C468" s="34"/>
      <c r="D468" s="50">
        <v>2</v>
      </c>
      <c r="E468" s="50">
        <v>2</v>
      </c>
      <c r="F468" s="29"/>
      <c r="G468" s="34"/>
      <c r="H468" s="34"/>
      <c r="I468" s="34"/>
      <c r="J468" s="34"/>
      <c r="K468" s="34"/>
      <c r="L468" s="34"/>
      <c r="M468" s="16"/>
      <c r="N468" s="16"/>
      <c r="O468" s="16"/>
    </row>
    <row r="469" spans="1:15" ht="15.75" customHeight="1">
      <c r="A469" s="17"/>
      <c r="B469" s="17" t="s">
        <v>246</v>
      </c>
      <c r="C469" s="17"/>
      <c r="D469" s="82">
        <v>5</v>
      </c>
      <c r="E469" s="85">
        <v>5</v>
      </c>
      <c r="F469" s="36"/>
      <c r="G469" s="17"/>
      <c r="H469" s="17"/>
      <c r="I469" s="17"/>
      <c r="J469" s="17"/>
      <c r="K469" s="17"/>
      <c r="L469" s="17"/>
      <c r="M469" s="141"/>
      <c r="N469" s="141"/>
      <c r="O469" s="141"/>
    </row>
    <row r="470" spans="1:15" ht="24.75" customHeight="1">
      <c r="A470" s="34" t="s">
        <v>247</v>
      </c>
      <c r="B470" s="15" t="s">
        <v>248</v>
      </c>
      <c r="C470" s="29" t="s">
        <v>193</v>
      </c>
      <c r="D470" s="34"/>
      <c r="E470" s="34"/>
      <c r="F470" s="29">
        <v>10.91</v>
      </c>
      <c r="G470" s="29">
        <v>12.53</v>
      </c>
      <c r="H470" s="29">
        <v>13.79</v>
      </c>
      <c r="I470" s="29">
        <v>212</v>
      </c>
      <c r="J470" s="29"/>
      <c r="K470" s="29"/>
      <c r="L470" s="29">
        <v>0.61</v>
      </c>
      <c r="M470" s="29"/>
      <c r="N470" s="29"/>
      <c r="O470" s="29">
        <v>42.93</v>
      </c>
    </row>
    <row r="471" spans="1:15" ht="15.75" customHeight="1">
      <c r="A471" s="16"/>
      <c r="B471" s="16" t="s">
        <v>249</v>
      </c>
      <c r="C471" s="14"/>
      <c r="D471" s="50">
        <v>53</v>
      </c>
      <c r="E471" s="50">
        <v>50.5</v>
      </c>
      <c r="F471" s="14"/>
      <c r="G471" s="14"/>
      <c r="H471" s="14"/>
      <c r="I471" s="14"/>
      <c r="J471" s="14"/>
      <c r="K471" s="14"/>
      <c r="L471" s="14"/>
      <c r="M471" s="14"/>
      <c r="N471" s="14"/>
      <c r="O471" s="14"/>
    </row>
    <row r="472" spans="1:15" ht="15.75" customHeight="1">
      <c r="A472" s="15"/>
      <c r="B472" s="16" t="s">
        <v>90</v>
      </c>
      <c r="C472" s="19"/>
      <c r="D472" s="50">
        <v>6.7</v>
      </c>
      <c r="E472" s="50">
        <v>6.7</v>
      </c>
      <c r="F472" s="19"/>
      <c r="G472" s="19"/>
      <c r="H472" s="19"/>
      <c r="I472" s="19"/>
      <c r="J472" s="19"/>
      <c r="K472" s="19"/>
      <c r="L472" s="19"/>
      <c r="M472" s="19"/>
      <c r="N472" s="19"/>
      <c r="O472" s="19"/>
    </row>
    <row r="473" spans="1:15" ht="15.75" customHeight="1">
      <c r="A473" s="16"/>
      <c r="B473" s="16" t="s">
        <v>213</v>
      </c>
      <c r="C473" s="14"/>
      <c r="D473" s="50">
        <v>8</v>
      </c>
      <c r="E473" s="50">
        <v>8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 ht="15.75" customHeight="1">
      <c r="A474" s="16"/>
      <c r="B474" s="16" t="s">
        <v>67</v>
      </c>
      <c r="C474" s="14"/>
      <c r="D474" s="50">
        <v>28</v>
      </c>
      <c r="E474" s="50">
        <v>24</v>
      </c>
      <c r="F474" s="14"/>
      <c r="G474" s="14"/>
      <c r="H474" s="14"/>
      <c r="I474" s="14"/>
      <c r="J474" s="14"/>
      <c r="K474" s="14"/>
      <c r="L474" s="14"/>
      <c r="M474" s="14"/>
      <c r="N474" s="14"/>
      <c r="O474" s="14"/>
    </row>
    <row r="475" spans="1:15" ht="15.75" customHeight="1">
      <c r="A475" s="16"/>
      <c r="B475" s="34" t="s">
        <v>68</v>
      </c>
      <c r="C475" s="14"/>
      <c r="D475" s="50">
        <v>4</v>
      </c>
      <c r="E475" s="50">
        <v>4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 ht="15.75" customHeight="1">
      <c r="A476" s="16"/>
      <c r="B476" s="16" t="s">
        <v>104</v>
      </c>
      <c r="C476" s="14"/>
      <c r="D476" s="14">
        <v>5.3</v>
      </c>
      <c r="E476" s="14">
        <v>5.3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 ht="15.75" customHeight="1">
      <c r="A477" s="16"/>
      <c r="B477" s="16" t="s">
        <v>68</v>
      </c>
      <c r="C477" s="14"/>
      <c r="D477" s="14">
        <v>4</v>
      </c>
      <c r="E477" s="14">
        <v>4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 ht="15.75" customHeight="1">
      <c r="A478" s="16"/>
      <c r="B478" s="16" t="s">
        <v>250</v>
      </c>
      <c r="C478" s="14"/>
      <c r="D478" s="50"/>
      <c r="E478" s="50">
        <v>50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 ht="15.75" customHeight="1">
      <c r="A479" s="16"/>
      <c r="B479" s="16" t="s">
        <v>155</v>
      </c>
      <c r="C479" s="14"/>
      <c r="D479" s="50">
        <v>12.5</v>
      </c>
      <c r="E479" s="50">
        <v>12.5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 ht="15.75" customHeight="1">
      <c r="A480" s="16"/>
      <c r="B480" s="16" t="s">
        <v>104</v>
      </c>
      <c r="C480" s="14"/>
      <c r="D480" s="50">
        <v>3.75</v>
      </c>
      <c r="E480" s="50">
        <v>3.75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7" ht="15.75" customHeight="1">
      <c r="A481" s="16"/>
      <c r="B481" s="16" t="s">
        <v>213</v>
      </c>
      <c r="C481" s="14"/>
      <c r="D481" s="50">
        <v>37.5</v>
      </c>
      <c r="E481" s="50">
        <v>37.5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7" ht="15.75" customHeight="1">
      <c r="A482" s="10"/>
      <c r="B482" s="42" t="s">
        <v>251</v>
      </c>
      <c r="C482" s="13"/>
      <c r="D482" s="13">
        <v>5</v>
      </c>
      <c r="E482" s="14">
        <v>5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7" ht="15.75" customHeight="1">
      <c r="A483" s="10"/>
      <c r="B483" s="42" t="s">
        <v>70</v>
      </c>
      <c r="C483" s="13"/>
      <c r="D483" s="13">
        <v>1.5</v>
      </c>
      <c r="E483" s="14">
        <v>1.5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7" ht="15" customHeight="1">
      <c r="A484" s="109" t="s">
        <v>252</v>
      </c>
      <c r="B484" s="118" t="s">
        <v>253</v>
      </c>
      <c r="C484" s="54" t="s">
        <v>254</v>
      </c>
      <c r="D484" s="54"/>
      <c r="E484" s="54"/>
      <c r="F484" s="54">
        <v>6.7</v>
      </c>
      <c r="G484" s="54">
        <v>10.6</v>
      </c>
      <c r="H484" s="54">
        <v>49.8</v>
      </c>
      <c r="I484" s="54">
        <v>312</v>
      </c>
      <c r="J484" s="54"/>
      <c r="K484" s="54"/>
      <c r="L484" s="54">
        <v>0</v>
      </c>
      <c r="M484" s="54"/>
      <c r="N484" s="54"/>
      <c r="O484" s="54">
        <v>11.89</v>
      </c>
    </row>
    <row r="485" spans="1:17" ht="13.5" customHeight="1">
      <c r="A485" s="16"/>
      <c r="B485" s="16" t="s">
        <v>255</v>
      </c>
      <c r="C485" s="14"/>
      <c r="D485" s="87">
        <v>71</v>
      </c>
      <c r="E485" s="88">
        <v>71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7" ht="13.5" customHeight="1">
      <c r="A486" s="16"/>
      <c r="B486" s="16" t="s">
        <v>70</v>
      </c>
      <c r="C486" s="14"/>
      <c r="D486" s="47">
        <v>2.5</v>
      </c>
      <c r="E486" s="48">
        <v>2.5</v>
      </c>
      <c r="F486" s="14"/>
      <c r="G486" s="14"/>
      <c r="H486" s="14"/>
      <c r="I486" s="14"/>
      <c r="J486" s="14"/>
      <c r="K486" s="14"/>
      <c r="L486" s="14"/>
      <c r="M486" s="14"/>
      <c r="N486" s="14"/>
      <c r="O486" s="14"/>
    </row>
    <row r="487" spans="1:17" ht="12.75" customHeight="1">
      <c r="A487" s="16"/>
      <c r="B487" s="16" t="s">
        <v>74</v>
      </c>
      <c r="C487" s="14"/>
      <c r="D487" s="14">
        <v>5</v>
      </c>
      <c r="E487" s="14">
        <v>5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7" ht="15" customHeight="1">
      <c r="A488" s="16"/>
      <c r="B488" s="15" t="s">
        <v>63</v>
      </c>
      <c r="C488" s="14">
        <v>60</v>
      </c>
      <c r="D488" s="13">
        <v>60</v>
      </c>
      <c r="E488" s="14">
        <v>60</v>
      </c>
      <c r="F488" s="14">
        <v>4.9000000000000004</v>
      </c>
      <c r="G488" s="14">
        <v>0.8</v>
      </c>
      <c r="H488" s="14">
        <v>25.2</v>
      </c>
      <c r="I488" s="14">
        <v>127.2</v>
      </c>
      <c r="J488" s="69">
        <v>6.6000000000000003E-2</v>
      </c>
      <c r="K488" s="69">
        <v>1.7999999999999999E-2</v>
      </c>
      <c r="L488" s="69">
        <v>0</v>
      </c>
      <c r="M488" s="69">
        <v>12</v>
      </c>
      <c r="N488" s="69">
        <v>0.66</v>
      </c>
      <c r="O488" s="14">
        <v>3.53</v>
      </c>
    </row>
    <row r="489" spans="1:17" ht="12" customHeight="1">
      <c r="A489" s="16" t="s">
        <v>126</v>
      </c>
      <c r="B489" s="15" t="s">
        <v>127</v>
      </c>
      <c r="C489" s="14">
        <v>180</v>
      </c>
      <c r="D489" s="14"/>
      <c r="E489" s="14"/>
      <c r="F489" s="14">
        <v>0.18</v>
      </c>
      <c r="G489" s="14">
        <v>0.18</v>
      </c>
      <c r="H489" s="14">
        <v>21.42</v>
      </c>
      <c r="I489" s="14">
        <v>88.2</v>
      </c>
      <c r="J489" s="14">
        <v>0</v>
      </c>
      <c r="K489" s="14">
        <v>0.02</v>
      </c>
      <c r="L489" s="14">
        <v>0.72</v>
      </c>
      <c r="M489" s="14">
        <v>22</v>
      </c>
      <c r="N489" s="14">
        <v>0.2</v>
      </c>
      <c r="O489" s="14">
        <v>5.17</v>
      </c>
    </row>
    <row r="490" spans="1:17" ht="12" customHeight="1">
      <c r="A490" s="16"/>
      <c r="B490" s="16" t="s">
        <v>128</v>
      </c>
      <c r="C490" s="14"/>
      <c r="D490" s="14">
        <v>30.6</v>
      </c>
      <c r="E490" s="14">
        <v>27</v>
      </c>
      <c r="F490" s="14"/>
      <c r="G490" s="14"/>
      <c r="H490" s="14"/>
      <c r="I490" s="14"/>
      <c r="J490" s="14"/>
      <c r="K490" s="14"/>
      <c r="L490" s="14"/>
      <c r="M490" s="14"/>
      <c r="N490" s="14"/>
      <c r="O490" s="14"/>
    </row>
    <row r="491" spans="1:17">
      <c r="A491" s="16"/>
      <c r="B491" s="16" t="s">
        <v>35</v>
      </c>
      <c r="C491" s="14"/>
      <c r="D491" s="14">
        <v>13.5</v>
      </c>
      <c r="E491" s="14">
        <v>13.5</v>
      </c>
      <c r="F491" s="14"/>
      <c r="G491" s="14"/>
      <c r="H491" s="14"/>
      <c r="I491" s="14"/>
      <c r="J491" s="14"/>
      <c r="K491" s="14"/>
      <c r="L491" s="14"/>
      <c r="M491" s="14"/>
      <c r="N491" s="14"/>
      <c r="O491" s="14"/>
    </row>
    <row r="492" spans="1:17">
      <c r="A492" s="16"/>
      <c r="B492" s="16" t="s">
        <v>129</v>
      </c>
      <c r="C492" s="14"/>
      <c r="D492" s="14">
        <v>9</v>
      </c>
      <c r="E492" s="14">
        <v>9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7">
      <c r="A493" s="16"/>
      <c r="B493" s="16" t="s">
        <v>130</v>
      </c>
      <c r="C493" s="14"/>
      <c r="D493" s="13">
        <v>0.18</v>
      </c>
      <c r="E493" s="14">
        <v>0.18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</row>
    <row r="494" spans="1:17" ht="12.75" customHeight="1">
      <c r="A494" s="34"/>
      <c r="B494" s="16" t="s">
        <v>57</v>
      </c>
      <c r="C494" s="29"/>
      <c r="D494" s="29">
        <v>178</v>
      </c>
      <c r="E494" s="29">
        <v>178</v>
      </c>
      <c r="F494" s="29"/>
      <c r="G494" s="29"/>
      <c r="H494" s="29"/>
      <c r="I494" s="29"/>
      <c r="J494" s="29"/>
      <c r="K494" s="29"/>
      <c r="L494" s="29"/>
      <c r="M494" s="29"/>
      <c r="N494" s="29"/>
      <c r="O494" s="14"/>
    </row>
    <row r="495" spans="1:17" ht="15" customHeight="1">
      <c r="A495" s="21"/>
      <c r="B495" s="21" t="s">
        <v>131</v>
      </c>
      <c r="C495" s="24"/>
      <c r="D495" s="24"/>
      <c r="E495" s="24"/>
      <c r="F495" s="24">
        <f t="shared" ref="F495:O495" si="25">SUM(F454:F494)</f>
        <v>24.08</v>
      </c>
      <c r="G495" s="24">
        <f t="shared" si="25"/>
        <v>28.02</v>
      </c>
      <c r="H495" s="24">
        <f t="shared" si="25"/>
        <v>116.99</v>
      </c>
      <c r="I495" s="24">
        <f t="shared" si="25"/>
        <v>807.2</v>
      </c>
      <c r="J495" s="24">
        <f t="shared" si="25"/>
        <v>6.6000000000000003E-2</v>
      </c>
      <c r="K495" s="24">
        <f t="shared" si="25"/>
        <v>3.7999999999999999E-2</v>
      </c>
      <c r="L495" s="24">
        <f t="shared" si="25"/>
        <v>16.100000000000001</v>
      </c>
      <c r="M495" s="24">
        <f t="shared" si="25"/>
        <v>126.5</v>
      </c>
      <c r="N495" s="24">
        <f t="shared" si="25"/>
        <v>3.61</v>
      </c>
      <c r="O495" s="24">
        <f t="shared" si="25"/>
        <v>71.209999999999994</v>
      </c>
      <c r="P495" s="68"/>
      <c r="Q495" s="71"/>
    </row>
    <row r="496" spans="1:17">
      <c r="A496" s="16"/>
      <c r="B496" s="117" t="s">
        <v>220</v>
      </c>
      <c r="C496" s="45"/>
      <c r="D496" s="45"/>
      <c r="E496" s="45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1:19">
      <c r="A497" s="14" t="s">
        <v>132</v>
      </c>
      <c r="B497" s="15" t="s">
        <v>133</v>
      </c>
      <c r="C497" s="14">
        <v>200</v>
      </c>
      <c r="D497" s="14"/>
      <c r="E497" s="14"/>
      <c r="F497" s="14">
        <v>1.4</v>
      </c>
      <c r="G497" s="14">
        <v>1.6</v>
      </c>
      <c r="H497" s="14">
        <v>10.7</v>
      </c>
      <c r="I497" s="14">
        <v>91</v>
      </c>
      <c r="J497" s="14"/>
      <c r="K497" s="14"/>
      <c r="L497" s="14">
        <v>0</v>
      </c>
      <c r="M497" s="14"/>
      <c r="N497" s="14"/>
      <c r="O497" s="14">
        <v>5.46</v>
      </c>
    </row>
    <row r="498" spans="1:19">
      <c r="A498" s="14"/>
      <c r="B498" s="16" t="s">
        <v>134</v>
      </c>
      <c r="C498" s="14"/>
      <c r="D498" s="14">
        <v>1</v>
      </c>
      <c r="E498" s="14">
        <v>1</v>
      </c>
      <c r="F498" s="14"/>
      <c r="G498" s="14"/>
      <c r="H498" s="14"/>
      <c r="I498" s="14"/>
      <c r="J498" s="14"/>
      <c r="K498" s="14"/>
      <c r="L498" s="14"/>
      <c r="M498" s="14"/>
      <c r="N498" s="14"/>
      <c r="O498" s="14"/>
    </row>
    <row r="499" spans="1:19">
      <c r="A499" s="14"/>
      <c r="B499" s="16" t="s">
        <v>135</v>
      </c>
      <c r="C499" s="14"/>
      <c r="D499" s="14">
        <v>10</v>
      </c>
      <c r="E499" s="14">
        <v>10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</row>
    <row r="500" spans="1:19">
      <c r="A500" s="14"/>
      <c r="B500" s="16" t="s">
        <v>34</v>
      </c>
      <c r="C500" s="14"/>
      <c r="D500" s="14">
        <v>150</v>
      </c>
      <c r="E500" s="14">
        <v>150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</row>
    <row r="501" spans="1:19">
      <c r="A501" s="14"/>
      <c r="B501" s="16" t="s">
        <v>136</v>
      </c>
      <c r="C501" s="14"/>
      <c r="D501" s="14">
        <v>50</v>
      </c>
      <c r="E501" s="14">
        <v>50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</row>
    <row r="502" spans="1:19" ht="12" customHeight="1">
      <c r="A502" s="14"/>
      <c r="B502" s="15" t="s">
        <v>83</v>
      </c>
      <c r="C502" s="14">
        <v>40</v>
      </c>
      <c r="D502" s="14">
        <v>40</v>
      </c>
      <c r="E502" s="14">
        <v>40</v>
      </c>
      <c r="F502" s="14">
        <v>0.39</v>
      </c>
      <c r="G502" s="14">
        <v>0.28000000000000003</v>
      </c>
      <c r="H502" s="14">
        <v>32.299999999999997</v>
      </c>
      <c r="I502" s="14">
        <v>234.6</v>
      </c>
      <c r="J502" s="14">
        <v>0.04</v>
      </c>
      <c r="K502" s="14">
        <v>2.8000000000000001E-2</v>
      </c>
      <c r="L502" s="14">
        <v>0</v>
      </c>
      <c r="M502" s="14">
        <v>9.1999999999999993</v>
      </c>
      <c r="N502" s="14">
        <v>0.32</v>
      </c>
      <c r="O502" s="14">
        <v>7.65</v>
      </c>
    </row>
    <row r="503" spans="1:19">
      <c r="A503" s="21"/>
      <c r="B503" s="121" t="s">
        <v>84</v>
      </c>
      <c r="C503" s="24"/>
      <c r="D503" s="24"/>
      <c r="E503" s="24"/>
      <c r="F503" s="24">
        <f t="shared" ref="F503:O503" si="26">F497+F502</f>
        <v>1.79</v>
      </c>
      <c r="G503" s="24">
        <f t="shared" si="26"/>
        <v>1.88</v>
      </c>
      <c r="H503" s="24">
        <f t="shared" si="26"/>
        <v>43</v>
      </c>
      <c r="I503" s="24">
        <f t="shared" si="26"/>
        <v>325.60000000000002</v>
      </c>
      <c r="J503" s="24">
        <f t="shared" si="26"/>
        <v>0.04</v>
      </c>
      <c r="K503" s="24">
        <f t="shared" si="26"/>
        <v>2.8000000000000001E-2</v>
      </c>
      <c r="L503" s="24">
        <f t="shared" si="26"/>
        <v>0</v>
      </c>
      <c r="M503" s="24">
        <f t="shared" si="26"/>
        <v>9.1999999999999993</v>
      </c>
      <c r="N503" s="24">
        <f t="shared" si="26"/>
        <v>0.32</v>
      </c>
      <c r="O503" s="24">
        <f t="shared" si="26"/>
        <v>13.11</v>
      </c>
      <c r="P503" s="68"/>
      <c r="Q503" s="71"/>
    </row>
    <row r="504" spans="1:19">
      <c r="A504" s="120"/>
      <c r="B504" s="120" t="s">
        <v>85</v>
      </c>
      <c r="C504" s="76"/>
      <c r="D504" s="76"/>
      <c r="E504" s="76"/>
      <c r="F504" s="76">
        <f>F448+F451+F495+F503</f>
        <v>41.12</v>
      </c>
      <c r="G504" s="76">
        <f t="shared" ref="G504:O504" si="27">G448+G451+G495+G503</f>
        <v>55.8</v>
      </c>
      <c r="H504" s="76">
        <f t="shared" si="27"/>
        <v>223.94</v>
      </c>
      <c r="I504" s="76">
        <f t="shared" si="27"/>
        <v>1662.8</v>
      </c>
      <c r="J504" s="76" t="e">
        <f t="shared" si="27"/>
        <v>#REF!</v>
      </c>
      <c r="K504" s="76" t="e">
        <f t="shared" si="27"/>
        <v>#REF!</v>
      </c>
      <c r="L504" s="76">
        <f t="shared" si="27"/>
        <v>20.38</v>
      </c>
      <c r="M504" s="76" t="e">
        <f t="shared" si="27"/>
        <v>#REF!</v>
      </c>
      <c r="N504" s="76" t="e">
        <f t="shared" si="27"/>
        <v>#REF!</v>
      </c>
      <c r="O504" s="76">
        <f t="shared" si="27"/>
        <v>133.82</v>
      </c>
      <c r="P504" s="142"/>
      <c r="Q504" s="71"/>
    </row>
    <row r="505" spans="1:19" ht="15.75" customHeight="1">
      <c r="A505" s="202" t="s">
        <v>256</v>
      </c>
      <c r="B505" s="202"/>
      <c r="C505" s="202"/>
      <c r="D505" s="202"/>
      <c r="E505" s="202"/>
      <c r="F505" s="202"/>
      <c r="G505" s="202"/>
      <c r="H505" s="202"/>
      <c r="I505" s="202"/>
      <c r="J505" s="202"/>
      <c r="K505" s="202"/>
      <c r="L505" s="202"/>
      <c r="M505" s="202"/>
      <c r="N505" s="202"/>
      <c r="O505" s="202"/>
      <c r="Q505" t="s">
        <v>257</v>
      </c>
    </row>
    <row r="506" spans="1:19" ht="13.5" customHeight="1">
      <c r="A506" s="16"/>
      <c r="B506" s="32" t="s">
        <v>20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</row>
    <row r="507" spans="1:19" ht="26.25" customHeight="1">
      <c r="A507" s="10" t="s">
        <v>258</v>
      </c>
      <c r="B507" s="11" t="s">
        <v>259</v>
      </c>
      <c r="C507" s="12" t="s">
        <v>260</v>
      </c>
      <c r="D507" s="13"/>
      <c r="E507" s="14"/>
      <c r="F507" s="14">
        <v>3.4</v>
      </c>
      <c r="G507" s="14">
        <v>3.82</v>
      </c>
      <c r="H507" s="14">
        <v>16.559999999999999</v>
      </c>
      <c r="I507" s="14">
        <v>114.2</v>
      </c>
      <c r="J507" s="14"/>
      <c r="K507" s="14"/>
      <c r="L507" s="14">
        <v>2.2799999999999998</v>
      </c>
      <c r="M507" s="14"/>
      <c r="N507" s="14"/>
      <c r="O507" s="14">
        <v>15.21</v>
      </c>
      <c r="S507" t="s">
        <v>261</v>
      </c>
    </row>
    <row r="508" spans="1:19">
      <c r="A508" s="10"/>
      <c r="B508" s="42" t="s">
        <v>73</v>
      </c>
      <c r="C508" s="12"/>
      <c r="D508" s="13">
        <v>140</v>
      </c>
      <c r="E508" s="14">
        <v>140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S508" t="s">
        <v>262</v>
      </c>
    </row>
    <row r="509" spans="1:19" ht="14.25" customHeight="1">
      <c r="A509" s="10"/>
      <c r="B509" s="42" t="s">
        <v>34</v>
      </c>
      <c r="C509" s="12"/>
      <c r="D509" s="13">
        <v>60</v>
      </c>
      <c r="E509" s="14">
        <v>60</v>
      </c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S509" t="s">
        <v>263</v>
      </c>
    </row>
    <row r="510" spans="1:19" ht="25.5" customHeight="1">
      <c r="A510" s="10"/>
      <c r="B510" s="42" t="s">
        <v>264</v>
      </c>
      <c r="C510" s="12"/>
      <c r="D510" s="13">
        <v>16</v>
      </c>
      <c r="E510" s="14">
        <v>16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</row>
    <row r="511" spans="1:19" ht="14.25" customHeight="1">
      <c r="A511" s="10"/>
      <c r="B511" s="42" t="s">
        <v>35</v>
      </c>
      <c r="C511" s="12"/>
      <c r="D511" s="13">
        <v>7</v>
      </c>
      <c r="E511" s="14">
        <v>7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S511" t="s">
        <v>261</v>
      </c>
    </row>
    <row r="512" spans="1:19" ht="13.5" customHeight="1">
      <c r="A512" s="10"/>
      <c r="B512" s="42" t="s">
        <v>70</v>
      </c>
      <c r="C512" s="12"/>
      <c r="D512" s="13">
        <v>1</v>
      </c>
      <c r="E512" s="14">
        <v>1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7" ht="12" customHeight="1">
      <c r="A513" s="10"/>
      <c r="B513" s="16" t="s">
        <v>74</v>
      </c>
      <c r="C513" s="13"/>
      <c r="D513" s="13">
        <v>3</v>
      </c>
      <c r="E513" s="14">
        <v>3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3"/>
    </row>
    <row r="514" spans="1:17" ht="12.75" customHeight="1">
      <c r="A514" s="14"/>
      <c r="B514" s="15" t="s">
        <v>27</v>
      </c>
      <c r="C514" s="13">
        <v>40</v>
      </c>
      <c r="D514" s="13">
        <v>40</v>
      </c>
      <c r="E514" s="14">
        <v>40</v>
      </c>
      <c r="F514" s="14">
        <v>2.72</v>
      </c>
      <c r="G514" s="14">
        <v>0.48</v>
      </c>
      <c r="H514" s="14">
        <v>15.9</v>
      </c>
      <c r="I514" s="14">
        <v>80</v>
      </c>
      <c r="J514" s="14">
        <v>0.06</v>
      </c>
      <c r="K514" s="14">
        <v>0.03</v>
      </c>
      <c r="L514" s="14">
        <v>0</v>
      </c>
      <c r="M514" s="14">
        <v>19.2</v>
      </c>
      <c r="N514" s="14">
        <v>20</v>
      </c>
      <c r="O514" s="65">
        <v>2.5</v>
      </c>
    </row>
    <row r="515" spans="1:17" ht="12.75" customHeight="1">
      <c r="A515" s="14" t="s">
        <v>93</v>
      </c>
      <c r="B515" s="15" t="s">
        <v>29</v>
      </c>
      <c r="C515" s="13">
        <v>5</v>
      </c>
      <c r="D515" s="13">
        <v>5</v>
      </c>
      <c r="E515" s="14">
        <v>5</v>
      </c>
      <c r="F515" s="14">
        <v>0.05</v>
      </c>
      <c r="G515" s="14">
        <v>4.0999999999999996</v>
      </c>
      <c r="H515" s="14">
        <v>0.05</v>
      </c>
      <c r="I515" s="14">
        <v>37.5</v>
      </c>
      <c r="J515" s="14">
        <v>0</v>
      </c>
      <c r="K515" s="14">
        <v>0.01</v>
      </c>
      <c r="L515" s="14">
        <v>0</v>
      </c>
      <c r="M515" s="14">
        <v>1</v>
      </c>
      <c r="N515" s="14">
        <v>0</v>
      </c>
      <c r="O515" s="65">
        <v>3.75</v>
      </c>
    </row>
    <row r="516" spans="1:17" ht="12.75" customHeight="1">
      <c r="A516" s="16" t="s">
        <v>265</v>
      </c>
      <c r="B516" s="15" t="s">
        <v>266</v>
      </c>
      <c r="C516" s="14">
        <v>180</v>
      </c>
      <c r="D516" s="14"/>
      <c r="E516" s="14"/>
      <c r="F516" s="14">
        <v>2.88</v>
      </c>
      <c r="G516" s="14">
        <v>3.24</v>
      </c>
      <c r="H516" s="14">
        <v>17.28</v>
      </c>
      <c r="I516" s="14">
        <v>109.8</v>
      </c>
      <c r="J516" s="14">
        <v>0.2</v>
      </c>
      <c r="K516" s="14">
        <v>0.66</v>
      </c>
      <c r="L516" s="14">
        <v>0.18</v>
      </c>
      <c r="M516" s="14">
        <v>0</v>
      </c>
      <c r="N516" s="14">
        <v>0</v>
      </c>
      <c r="O516" s="14">
        <v>12.68</v>
      </c>
    </row>
    <row r="517" spans="1:17" ht="14.25" customHeight="1">
      <c r="A517" s="16"/>
      <c r="B517" s="42" t="s">
        <v>267</v>
      </c>
      <c r="C517" s="14"/>
      <c r="D517" s="14">
        <v>2.2000000000000002</v>
      </c>
      <c r="E517" s="14">
        <v>2.2000000000000002</v>
      </c>
      <c r="F517" s="14"/>
      <c r="G517" s="14"/>
      <c r="H517" s="14"/>
      <c r="I517" s="14"/>
      <c r="J517" s="14"/>
      <c r="K517" s="14"/>
      <c r="L517" s="14"/>
      <c r="M517" s="14"/>
      <c r="N517" s="14"/>
      <c r="O517" s="14"/>
    </row>
    <row r="518" spans="1:17" ht="12" customHeight="1">
      <c r="A518" s="16"/>
      <c r="B518" s="16" t="s">
        <v>156</v>
      </c>
      <c r="C518" s="14"/>
      <c r="D518" s="14">
        <v>34.200000000000003</v>
      </c>
      <c r="E518" s="14">
        <v>34.200000000000003</v>
      </c>
      <c r="F518" s="14"/>
      <c r="G518" s="14"/>
      <c r="H518" s="14"/>
      <c r="I518" s="14"/>
      <c r="J518" s="14"/>
      <c r="K518" s="14"/>
      <c r="L518" s="14"/>
      <c r="M518" s="14"/>
      <c r="N518" s="14"/>
      <c r="O518" s="14"/>
    </row>
    <row r="519" spans="1:17" ht="12" customHeight="1">
      <c r="A519" s="16"/>
      <c r="B519" s="16" t="s">
        <v>161</v>
      </c>
      <c r="C519" s="14"/>
      <c r="D519" s="14">
        <v>158.4</v>
      </c>
      <c r="E519" s="14">
        <v>158.4</v>
      </c>
      <c r="F519" s="14"/>
      <c r="G519" s="14"/>
      <c r="H519" s="14"/>
      <c r="I519" s="14"/>
      <c r="J519" s="14"/>
      <c r="K519" s="14"/>
      <c r="L519" s="14"/>
      <c r="M519" s="14"/>
      <c r="N519" s="14"/>
      <c r="O519" s="14"/>
    </row>
    <row r="520" spans="1:17" ht="15" customHeight="1">
      <c r="A520" s="21"/>
      <c r="B520" s="21" t="s">
        <v>98</v>
      </c>
      <c r="C520" s="24"/>
      <c r="D520" s="24"/>
      <c r="E520" s="24"/>
      <c r="F520" s="24">
        <f t="shared" ref="F520:O520" si="28">SUM(F507:F519)</f>
        <v>9.0500000000000007</v>
      </c>
      <c r="G520" s="24">
        <f t="shared" si="28"/>
        <v>11.64</v>
      </c>
      <c r="H520" s="24">
        <f t="shared" si="28"/>
        <v>49.79</v>
      </c>
      <c r="I520" s="24">
        <f t="shared" si="28"/>
        <v>341.5</v>
      </c>
      <c r="J520" s="24">
        <f t="shared" si="28"/>
        <v>0.26</v>
      </c>
      <c r="K520" s="24">
        <f t="shared" si="28"/>
        <v>0.7</v>
      </c>
      <c r="L520" s="24">
        <f t="shared" si="28"/>
        <v>2.46</v>
      </c>
      <c r="M520" s="24">
        <f t="shared" si="28"/>
        <v>20.2</v>
      </c>
      <c r="N520" s="24">
        <f t="shared" si="28"/>
        <v>20</v>
      </c>
      <c r="O520" s="24">
        <f t="shared" si="28"/>
        <v>34.14</v>
      </c>
      <c r="P520" s="108"/>
    </row>
    <row r="521" spans="1:17" ht="13.5" customHeight="1">
      <c r="A521" s="29"/>
      <c r="B521" s="26" t="s">
        <v>38</v>
      </c>
      <c r="C521" s="29"/>
      <c r="D521" s="28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</row>
    <row r="522" spans="1:17" ht="14.25" customHeight="1">
      <c r="A522" s="29" t="s">
        <v>99</v>
      </c>
      <c r="B522" s="52" t="s">
        <v>100</v>
      </c>
      <c r="C522" s="29">
        <v>75</v>
      </c>
      <c r="D522" s="31">
        <v>75</v>
      </c>
      <c r="E522" s="29">
        <v>75</v>
      </c>
      <c r="F522" s="29">
        <v>0.23</v>
      </c>
      <c r="G522" s="29">
        <v>0</v>
      </c>
      <c r="H522" s="29">
        <v>7.88</v>
      </c>
      <c r="I522" s="29">
        <v>30.42</v>
      </c>
      <c r="J522" s="29">
        <v>18</v>
      </c>
      <c r="K522" s="29">
        <v>0.02</v>
      </c>
      <c r="L522" s="29">
        <v>5.63</v>
      </c>
      <c r="M522" s="29">
        <v>15</v>
      </c>
      <c r="N522" s="29">
        <v>1.9</v>
      </c>
      <c r="O522" s="29">
        <v>6.72</v>
      </c>
    </row>
    <row r="523" spans="1:17" ht="12.75" customHeight="1">
      <c r="A523" s="24"/>
      <c r="B523" s="21" t="s">
        <v>41</v>
      </c>
      <c r="C523" s="24"/>
      <c r="D523" s="23"/>
      <c r="E523" s="24"/>
      <c r="F523" s="24">
        <f t="shared" ref="F523:O523" si="29">F522</f>
        <v>0.23</v>
      </c>
      <c r="G523" s="24">
        <f t="shared" si="29"/>
        <v>0</v>
      </c>
      <c r="H523" s="24">
        <f t="shared" si="29"/>
        <v>7.88</v>
      </c>
      <c r="I523" s="24">
        <f t="shared" si="29"/>
        <v>30.42</v>
      </c>
      <c r="J523" s="24">
        <f t="shared" si="29"/>
        <v>18</v>
      </c>
      <c r="K523" s="24">
        <f t="shared" si="29"/>
        <v>0.02</v>
      </c>
      <c r="L523" s="24">
        <f t="shared" si="29"/>
        <v>5.63</v>
      </c>
      <c r="M523" s="24">
        <f t="shared" si="29"/>
        <v>15</v>
      </c>
      <c r="N523" s="24">
        <f t="shared" si="29"/>
        <v>1.9</v>
      </c>
      <c r="O523" s="24">
        <f t="shared" si="29"/>
        <v>6.72</v>
      </c>
      <c r="P523" s="68"/>
      <c r="Q523" s="71"/>
    </row>
    <row r="524" spans="1:17" ht="14.25" customHeight="1">
      <c r="A524" s="15"/>
      <c r="B524" s="26" t="s">
        <v>42</v>
      </c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</row>
    <row r="525" spans="1:17" ht="25.5" customHeight="1">
      <c r="A525" s="34" t="s">
        <v>268</v>
      </c>
      <c r="B525" s="30" t="s">
        <v>269</v>
      </c>
      <c r="C525" s="36" t="s">
        <v>89</v>
      </c>
      <c r="D525" s="29"/>
      <c r="E525" s="29"/>
      <c r="F525" s="36">
        <v>1.36</v>
      </c>
      <c r="G525" s="36">
        <v>3.92</v>
      </c>
      <c r="H525" s="36">
        <v>11.68</v>
      </c>
      <c r="I525" s="36">
        <v>88</v>
      </c>
      <c r="J525" s="36"/>
      <c r="K525" s="36"/>
      <c r="L525" s="36">
        <v>0</v>
      </c>
      <c r="M525" s="36"/>
      <c r="N525" s="36"/>
      <c r="O525" s="29">
        <v>8.16</v>
      </c>
    </row>
    <row r="526" spans="1:17" ht="13.5" customHeight="1">
      <c r="A526" s="30"/>
      <c r="B526" s="35" t="s">
        <v>165</v>
      </c>
      <c r="C526" s="78"/>
      <c r="D526" s="29"/>
      <c r="E526" s="29"/>
      <c r="F526" s="78"/>
      <c r="G526" s="78"/>
      <c r="H526" s="78"/>
      <c r="I526" s="78"/>
      <c r="J526" s="78"/>
      <c r="K526" s="78"/>
      <c r="L526" s="78"/>
      <c r="M526" s="78"/>
      <c r="N526" s="78"/>
      <c r="O526" s="29"/>
    </row>
    <row r="527" spans="1:17" ht="13.5" customHeight="1">
      <c r="A527" s="30"/>
      <c r="B527" s="37" t="s">
        <v>52</v>
      </c>
      <c r="C527" s="78"/>
      <c r="D527" s="115">
        <v>40</v>
      </c>
      <c r="E527" s="137">
        <v>32</v>
      </c>
      <c r="F527" s="78"/>
      <c r="G527" s="78"/>
      <c r="H527" s="78"/>
      <c r="I527" s="78"/>
      <c r="J527" s="78"/>
      <c r="K527" s="78"/>
      <c r="L527" s="78"/>
      <c r="M527" s="78"/>
      <c r="N527" s="78"/>
      <c r="O527" s="29"/>
    </row>
    <row r="528" spans="1:17" ht="13.5" customHeight="1">
      <c r="A528" s="30"/>
      <c r="B528" s="37" t="s">
        <v>53</v>
      </c>
      <c r="C528" s="78"/>
      <c r="D528" s="115">
        <v>42.7</v>
      </c>
      <c r="E528" s="137">
        <v>32</v>
      </c>
      <c r="F528" s="78"/>
      <c r="G528" s="78"/>
      <c r="H528" s="78"/>
      <c r="I528" s="78"/>
      <c r="J528" s="78"/>
      <c r="K528" s="78"/>
      <c r="L528" s="78"/>
      <c r="M528" s="78"/>
      <c r="N528" s="78"/>
      <c r="O528" s="29"/>
    </row>
    <row r="529" spans="1:15" ht="13.5" customHeight="1">
      <c r="A529" s="34"/>
      <c r="B529" s="35" t="s">
        <v>245</v>
      </c>
      <c r="C529" s="29"/>
      <c r="D529" s="47">
        <v>20</v>
      </c>
      <c r="E529" s="48">
        <v>16</v>
      </c>
      <c r="F529" s="29"/>
      <c r="G529" s="29"/>
      <c r="H529" s="29"/>
      <c r="I529" s="29"/>
      <c r="J529" s="29"/>
      <c r="K529" s="29"/>
      <c r="L529" s="29"/>
      <c r="M529" s="29"/>
      <c r="N529" s="29"/>
      <c r="O529" s="29"/>
    </row>
    <row r="530" spans="1:15" ht="14.25" hidden="1" customHeight="1">
      <c r="A530" s="34"/>
      <c r="B530" s="35" t="s">
        <v>270</v>
      </c>
      <c r="C530" s="29"/>
      <c r="D530" s="46">
        <v>17.2</v>
      </c>
      <c r="E530" s="41">
        <v>12</v>
      </c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 ht="12.75" customHeight="1">
      <c r="A531" s="34"/>
      <c r="B531" s="35" t="s">
        <v>45</v>
      </c>
      <c r="C531" s="29"/>
      <c r="D531" s="46"/>
      <c r="E531" s="41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 ht="15" customHeight="1">
      <c r="A532" s="34"/>
      <c r="B532" s="37" t="s">
        <v>46</v>
      </c>
      <c r="C532" s="29"/>
      <c r="D532" s="47">
        <v>21.3</v>
      </c>
      <c r="E532" s="48">
        <v>16</v>
      </c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 ht="15" customHeight="1">
      <c r="A533" s="34"/>
      <c r="B533" s="45" t="s">
        <v>47</v>
      </c>
      <c r="C533" s="29"/>
      <c r="D533" s="43">
        <v>22.9</v>
      </c>
      <c r="E533" s="44">
        <v>16</v>
      </c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 ht="15" customHeight="1">
      <c r="A534" s="34"/>
      <c r="B534" s="45" t="s">
        <v>48</v>
      </c>
      <c r="C534" s="29"/>
      <c r="D534" s="43">
        <v>24.6</v>
      </c>
      <c r="E534" s="44">
        <v>16</v>
      </c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 ht="15" customHeight="1">
      <c r="A535" s="34"/>
      <c r="B535" s="45" t="s">
        <v>49</v>
      </c>
      <c r="C535" s="29"/>
      <c r="D535" s="115">
        <v>26.7</v>
      </c>
      <c r="E535" s="137">
        <v>16</v>
      </c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 ht="15" customHeight="1">
      <c r="A536" s="34"/>
      <c r="B536" s="35" t="s">
        <v>51</v>
      </c>
      <c r="C536" s="29"/>
      <c r="D536" s="47"/>
      <c r="E536" s="48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 ht="15" customHeight="1">
      <c r="A537" s="34"/>
      <c r="B537" s="37" t="s">
        <v>52</v>
      </c>
      <c r="C537" s="29"/>
      <c r="D537" s="43">
        <v>10</v>
      </c>
      <c r="E537" s="44">
        <v>8</v>
      </c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 ht="15" customHeight="1">
      <c r="A538" s="34"/>
      <c r="B538" s="37" t="s">
        <v>53</v>
      </c>
      <c r="C538" s="29"/>
      <c r="D538" s="43">
        <v>10.7</v>
      </c>
      <c r="E538" s="44">
        <v>8</v>
      </c>
      <c r="F538" s="29"/>
      <c r="G538" s="29"/>
      <c r="H538" s="29"/>
      <c r="I538" s="29"/>
      <c r="J538" s="29"/>
      <c r="K538" s="29"/>
      <c r="L538" s="29"/>
      <c r="M538" s="29"/>
      <c r="N538" s="29"/>
      <c r="O538" s="78"/>
    </row>
    <row r="539" spans="1:15">
      <c r="A539" s="34"/>
      <c r="B539" s="42" t="s">
        <v>67</v>
      </c>
      <c r="C539" s="29"/>
      <c r="D539" s="46">
        <v>9.6</v>
      </c>
      <c r="E539" s="41">
        <v>8</v>
      </c>
      <c r="F539" s="29"/>
      <c r="G539" s="29"/>
      <c r="H539" s="29"/>
      <c r="I539" s="29"/>
      <c r="J539" s="40"/>
      <c r="K539" s="40"/>
      <c r="L539" s="40"/>
      <c r="M539" s="40"/>
      <c r="N539" s="40"/>
      <c r="O539" s="155"/>
    </row>
    <row r="540" spans="1:15" ht="15" customHeight="1">
      <c r="A540" s="34"/>
      <c r="B540" s="34" t="s">
        <v>251</v>
      </c>
      <c r="C540" s="29"/>
      <c r="D540" s="47">
        <v>6</v>
      </c>
      <c r="E540" s="48">
        <v>6</v>
      </c>
      <c r="F540" s="29"/>
      <c r="G540" s="29"/>
      <c r="H540" s="29"/>
      <c r="I540" s="29"/>
      <c r="J540" s="29"/>
      <c r="K540" s="29"/>
      <c r="L540" s="29"/>
      <c r="M540" s="29"/>
      <c r="N540" s="29"/>
      <c r="O540" s="34"/>
    </row>
    <row r="541" spans="1:15" ht="15" customHeight="1">
      <c r="A541" s="34"/>
      <c r="B541" s="34" t="s">
        <v>68</v>
      </c>
      <c r="C541" s="29"/>
      <c r="D541" s="46">
        <v>4</v>
      </c>
      <c r="E541" s="41">
        <v>4</v>
      </c>
      <c r="F541" s="29"/>
      <c r="G541" s="29"/>
      <c r="H541" s="29"/>
      <c r="I541" s="29"/>
      <c r="J541" s="29"/>
      <c r="K541" s="29"/>
      <c r="L541" s="29"/>
      <c r="M541" s="29"/>
      <c r="N541" s="29"/>
      <c r="O541" s="34"/>
    </row>
    <row r="542" spans="1:15" ht="15" customHeight="1">
      <c r="A542" s="34"/>
      <c r="B542" s="34" t="s">
        <v>35</v>
      </c>
      <c r="C542" s="29"/>
      <c r="D542" s="47">
        <v>2</v>
      </c>
      <c r="E542" s="48">
        <v>2</v>
      </c>
      <c r="F542" s="29"/>
      <c r="G542" s="29"/>
      <c r="H542" s="29"/>
      <c r="I542" s="29"/>
      <c r="J542" s="29"/>
      <c r="K542" s="29"/>
      <c r="L542" s="29"/>
      <c r="M542" s="29"/>
      <c r="N542" s="29"/>
      <c r="O542" s="34"/>
    </row>
    <row r="543" spans="1:15" ht="15" customHeight="1">
      <c r="A543" s="34"/>
      <c r="B543" s="34" t="s">
        <v>70</v>
      </c>
      <c r="C543" s="29"/>
      <c r="D543" s="43">
        <v>2</v>
      </c>
      <c r="E543" s="44">
        <v>2</v>
      </c>
      <c r="F543" s="29"/>
      <c r="G543" s="29"/>
      <c r="H543" s="29"/>
      <c r="I543" s="29"/>
      <c r="J543" s="29"/>
      <c r="K543" s="29"/>
      <c r="L543" s="29"/>
      <c r="M543" s="29"/>
      <c r="N543" s="29"/>
      <c r="O543" s="34"/>
    </row>
    <row r="544" spans="1:15" ht="15" customHeight="1">
      <c r="A544" s="34"/>
      <c r="B544" s="34" t="s">
        <v>213</v>
      </c>
      <c r="C544" s="29"/>
      <c r="D544" s="46">
        <v>160</v>
      </c>
      <c r="E544" s="41">
        <v>160</v>
      </c>
      <c r="F544" s="29"/>
      <c r="G544" s="29"/>
      <c r="H544" s="29"/>
      <c r="I544" s="29"/>
      <c r="J544" s="29"/>
      <c r="K544" s="29"/>
      <c r="L544" s="29"/>
      <c r="M544" s="29"/>
      <c r="N544" s="29"/>
      <c r="O544" s="34"/>
    </row>
    <row r="545" spans="1:15" ht="15" customHeight="1">
      <c r="A545" s="34"/>
      <c r="B545" s="34" t="s">
        <v>155</v>
      </c>
      <c r="C545" s="29"/>
      <c r="D545" s="87">
        <v>5</v>
      </c>
      <c r="E545" s="88">
        <v>5</v>
      </c>
      <c r="F545" s="29"/>
      <c r="G545" s="29"/>
      <c r="H545" s="29"/>
      <c r="I545" s="29"/>
      <c r="J545" s="29"/>
      <c r="K545" s="29"/>
      <c r="L545" s="29"/>
      <c r="M545" s="29"/>
      <c r="N545" s="29"/>
      <c r="O545" s="34"/>
    </row>
    <row r="546" spans="1:15" ht="27" customHeight="1">
      <c r="A546" s="16" t="s">
        <v>271</v>
      </c>
      <c r="B546" s="15" t="s">
        <v>272</v>
      </c>
      <c r="C546" s="14">
        <v>80</v>
      </c>
      <c r="D546" s="86"/>
      <c r="E546" s="86"/>
      <c r="F546" s="14">
        <v>12.2</v>
      </c>
      <c r="G546" s="14">
        <v>14.93</v>
      </c>
      <c r="H546" s="14">
        <v>8.8000000000000007</v>
      </c>
      <c r="I546" s="14">
        <v>204</v>
      </c>
      <c r="J546" s="14">
        <v>7.0000000000000007E-2</v>
      </c>
      <c r="K546" s="14">
        <v>7.0000000000000007E-2</v>
      </c>
      <c r="L546" s="14">
        <v>2.4300000000000002</v>
      </c>
      <c r="M546" s="14">
        <v>52</v>
      </c>
      <c r="N546" s="14">
        <v>0.6</v>
      </c>
      <c r="O546" s="14">
        <v>21</v>
      </c>
    </row>
    <row r="547" spans="1:15" ht="15" customHeight="1">
      <c r="A547" s="34"/>
      <c r="B547" s="16" t="s">
        <v>194</v>
      </c>
      <c r="C547" s="14"/>
      <c r="D547" s="87">
        <v>60</v>
      </c>
      <c r="E547" s="88">
        <v>44</v>
      </c>
      <c r="F547" s="29"/>
      <c r="G547" s="29"/>
      <c r="H547" s="29"/>
      <c r="I547" s="29"/>
      <c r="J547" s="29"/>
      <c r="K547" s="29"/>
      <c r="L547" s="29"/>
      <c r="M547" s="29"/>
      <c r="N547" s="29"/>
      <c r="O547" s="34"/>
    </row>
    <row r="548" spans="1:15" ht="15" customHeight="1">
      <c r="A548" s="34"/>
      <c r="B548" s="16" t="s">
        <v>171</v>
      </c>
      <c r="C548" s="14"/>
      <c r="D548" s="47">
        <v>12</v>
      </c>
      <c r="E548" s="48">
        <v>12</v>
      </c>
      <c r="F548" s="29"/>
      <c r="G548" s="29"/>
      <c r="H548" s="29"/>
      <c r="I548" s="29"/>
      <c r="J548" s="29"/>
      <c r="K548" s="29"/>
      <c r="L548" s="29"/>
      <c r="M548" s="29"/>
      <c r="N548" s="29"/>
      <c r="O548" s="34"/>
    </row>
    <row r="549" spans="1:15" ht="15" customHeight="1">
      <c r="A549" s="34"/>
      <c r="B549" s="35" t="s">
        <v>34</v>
      </c>
      <c r="C549" s="14"/>
      <c r="D549" s="46">
        <v>17.3</v>
      </c>
      <c r="E549" s="41">
        <v>17.3</v>
      </c>
      <c r="F549" s="29"/>
      <c r="G549" s="29"/>
      <c r="H549" s="29"/>
      <c r="I549" s="29"/>
      <c r="J549" s="29"/>
      <c r="K549" s="29"/>
      <c r="L549" s="29"/>
      <c r="M549" s="29"/>
      <c r="N549" s="29"/>
      <c r="O549" s="34"/>
    </row>
    <row r="550" spans="1:15" ht="15" customHeight="1">
      <c r="A550" s="34"/>
      <c r="B550" s="42" t="s">
        <v>273</v>
      </c>
      <c r="C550" s="14"/>
      <c r="D550" s="47"/>
      <c r="E550" s="48">
        <v>70.7</v>
      </c>
      <c r="F550" s="29"/>
      <c r="G550" s="29"/>
      <c r="H550" s="29"/>
      <c r="I550" s="29"/>
      <c r="J550" s="29"/>
      <c r="K550" s="29"/>
      <c r="L550" s="29"/>
      <c r="M550" s="29"/>
      <c r="N550" s="29"/>
      <c r="O550" s="34"/>
    </row>
    <row r="551" spans="1:15" ht="15" customHeight="1">
      <c r="A551" s="34"/>
      <c r="B551" s="42" t="s">
        <v>274</v>
      </c>
      <c r="C551" s="14"/>
      <c r="D551" s="43"/>
      <c r="E551" s="44"/>
      <c r="F551" s="29"/>
      <c r="G551" s="29"/>
      <c r="H551" s="29"/>
      <c r="I551" s="29"/>
      <c r="J551" s="29"/>
      <c r="K551" s="29"/>
      <c r="L551" s="29"/>
      <c r="M551" s="29"/>
      <c r="N551" s="29"/>
      <c r="O551" s="34"/>
    </row>
    <row r="552" spans="1:15" ht="15" customHeight="1">
      <c r="A552" s="34"/>
      <c r="B552" s="16" t="s">
        <v>67</v>
      </c>
      <c r="C552" s="14"/>
      <c r="D552" s="46">
        <v>17.3</v>
      </c>
      <c r="E552" s="41">
        <v>14.7</v>
      </c>
      <c r="F552" s="29"/>
      <c r="G552" s="29"/>
      <c r="H552" s="29"/>
      <c r="I552" s="29"/>
      <c r="J552" s="29"/>
      <c r="K552" s="29"/>
      <c r="L552" s="29"/>
      <c r="M552" s="29"/>
      <c r="N552" s="29"/>
      <c r="O552" s="34"/>
    </row>
    <row r="553" spans="1:15" ht="14.25" customHeight="1">
      <c r="A553" s="16"/>
      <c r="B553" s="16" t="s">
        <v>68</v>
      </c>
      <c r="C553" s="14"/>
      <c r="D553" s="47">
        <v>2.7</v>
      </c>
      <c r="E553" s="48">
        <v>2.7</v>
      </c>
      <c r="F553" s="14"/>
      <c r="G553" s="14"/>
      <c r="H553" s="14"/>
      <c r="I553" s="14"/>
      <c r="J553" s="14"/>
      <c r="K553" s="14"/>
      <c r="L553" s="14"/>
      <c r="M553" s="14"/>
      <c r="N553" s="14"/>
      <c r="O553" s="14"/>
    </row>
    <row r="554" spans="1:15" ht="14.25" customHeight="1">
      <c r="A554" s="16"/>
      <c r="B554" s="16" t="s">
        <v>90</v>
      </c>
      <c r="C554" s="14"/>
      <c r="D554" s="46">
        <v>2.7</v>
      </c>
      <c r="E554" s="46">
        <v>2.7</v>
      </c>
      <c r="F554" s="14"/>
      <c r="G554" s="14"/>
      <c r="H554" s="14"/>
      <c r="I554" s="14"/>
      <c r="J554" s="14"/>
      <c r="K554" s="14"/>
      <c r="L554" s="14"/>
      <c r="M554" s="14"/>
      <c r="N554" s="14"/>
      <c r="O554" s="14"/>
    </row>
    <row r="555" spans="1:15" ht="14.25" customHeight="1">
      <c r="A555" s="16"/>
      <c r="B555" s="16" t="s">
        <v>140</v>
      </c>
      <c r="C555" s="14"/>
      <c r="D555" s="47" t="s">
        <v>275</v>
      </c>
      <c r="E555" s="48">
        <v>6.7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</row>
    <row r="556" spans="1:15" ht="15" customHeight="1">
      <c r="A556" s="16"/>
      <c r="B556" s="16" t="s">
        <v>276</v>
      </c>
      <c r="C556" s="14"/>
      <c r="D556" s="43"/>
      <c r="E556" s="44">
        <v>21.3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</row>
    <row r="557" spans="1:15" ht="15" customHeight="1">
      <c r="A557" s="16"/>
      <c r="B557" s="16" t="s">
        <v>115</v>
      </c>
      <c r="C557" s="14"/>
      <c r="D557" s="46">
        <v>4</v>
      </c>
      <c r="E557" s="41">
        <v>4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</row>
    <row r="558" spans="1:15" ht="14.25" customHeight="1">
      <c r="A558" s="16"/>
      <c r="B558" s="16" t="s">
        <v>68</v>
      </c>
      <c r="C558" s="14"/>
      <c r="D558" s="49">
        <v>5</v>
      </c>
      <c r="E558" s="50">
        <v>5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ht="14.25" hidden="1" customHeight="1">
      <c r="A559" s="16"/>
      <c r="B559" s="16" t="s">
        <v>74</v>
      </c>
      <c r="C559" s="14"/>
      <c r="D559" s="80">
        <v>5</v>
      </c>
      <c r="E559" s="81">
        <v>5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ht="15" customHeight="1">
      <c r="A560" s="16"/>
      <c r="B560" s="16" t="s">
        <v>70</v>
      </c>
      <c r="C560" s="14"/>
      <c r="D560" s="80">
        <v>1.5</v>
      </c>
      <c r="E560" s="81">
        <v>1.5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</row>
    <row r="561" spans="1:15" ht="15" customHeight="1">
      <c r="A561" s="16" t="s">
        <v>71</v>
      </c>
      <c r="B561" s="15" t="s">
        <v>72</v>
      </c>
      <c r="C561" s="14">
        <v>150</v>
      </c>
      <c r="D561" s="14"/>
      <c r="E561" s="14"/>
      <c r="F561" s="14">
        <v>3</v>
      </c>
      <c r="G561" s="14">
        <v>5.0999999999999996</v>
      </c>
      <c r="H561" s="14">
        <v>18.5</v>
      </c>
      <c r="I561" s="14">
        <v>132.6</v>
      </c>
      <c r="J561" s="14">
        <v>0.15</v>
      </c>
      <c r="K561" s="14">
        <v>0.1</v>
      </c>
      <c r="L561" s="14">
        <v>5.6</v>
      </c>
      <c r="M561" s="14">
        <v>40</v>
      </c>
      <c r="N561" s="14">
        <v>1</v>
      </c>
      <c r="O561" s="14">
        <v>15.05</v>
      </c>
    </row>
    <row r="562" spans="1:15" ht="15" customHeight="1">
      <c r="A562" s="16"/>
      <c r="B562" s="34" t="s">
        <v>45</v>
      </c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</row>
    <row r="563" spans="1:15" ht="15" customHeight="1">
      <c r="A563" s="16"/>
      <c r="B563" s="37" t="s">
        <v>46</v>
      </c>
      <c r="C563" s="14"/>
      <c r="D563" s="14">
        <v>170.7</v>
      </c>
      <c r="E563" s="14">
        <v>128</v>
      </c>
      <c r="F563" s="14"/>
      <c r="G563" s="14"/>
      <c r="H563" s="14"/>
      <c r="I563" s="14"/>
      <c r="J563" s="14"/>
      <c r="K563" s="14"/>
      <c r="L563" s="14"/>
      <c r="M563" s="14"/>
      <c r="N563" s="14"/>
      <c r="O563" s="14"/>
    </row>
    <row r="564" spans="1:15" ht="15" customHeight="1">
      <c r="A564" s="16"/>
      <c r="B564" s="45" t="s">
        <v>47</v>
      </c>
      <c r="C564" s="14"/>
      <c r="D564" s="14">
        <v>183</v>
      </c>
      <c r="E564" s="14">
        <v>128</v>
      </c>
      <c r="F564" s="14"/>
      <c r="G564" s="14"/>
      <c r="H564" s="14"/>
      <c r="I564" s="14"/>
      <c r="J564" s="14"/>
      <c r="K564" s="14"/>
      <c r="L564" s="14"/>
      <c r="M564" s="14"/>
      <c r="N564" s="14"/>
      <c r="O564" s="14"/>
    </row>
    <row r="565" spans="1:15" ht="15" customHeight="1">
      <c r="A565" s="16"/>
      <c r="B565" s="45" t="s">
        <v>48</v>
      </c>
      <c r="C565" s="14"/>
      <c r="D565" s="14">
        <v>197</v>
      </c>
      <c r="E565" s="14">
        <v>128</v>
      </c>
      <c r="F565" s="14"/>
      <c r="G565" s="14"/>
      <c r="H565" s="14"/>
      <c r="I565" s="14"/>
      <c r="J565" s="14"/>
      <c r="K565" s="14"/>
      <c r="L565" s="14"/>
      <c r="M565" s="69"/>
      <c r="N565" s="69"/>
      <c r="O565" s="69"/>
    </row>
    <row r="566" spans="1:15" ht="12.75" customHeight="1">
      <c r="A566" s="16"/>
      <c r="B566" s="45" t="s">
        <v>49</v>
      </c>
      <c r="C566" s="14"/>
      <c r="D566" s="14">
        <v>213.3</v>
      </c>
      <c r="E566" s="14">
        <v>128</v>
      </c>
      <c r="F566" s="14"/>
      <c r="G566" s="14"/>
      <c r="H566" s="14"/>
      <c r="I566" s="14"/>
      <c r="J566" s="14"/>
      <c r="K566" s="14"/>
      <c r="L566" s="14"/>
      <c r="M566" s="69"/>
      <c r="N566" s="69"/>
      <c r="O566" s="69"/>
    </row>
    <row r="567" spans="1:15" ht="13.5" customHeight="1">
      <c r="A567" s="16"/>
      <c r="B567" s="16" t="s">
        <v>73</v>
      </c>
      <c r="C567" s="14"/>
      <c r="D567" s="14">
        <v>24</v>
      </c>
      <c r="E567" s="14">
        <v>24</v>
      </c>
      <c r="F567" s="14"/>
      <c r="G567" s="14"/>
      <c r="H567" s="14"/>
      <c r="I567" s="14"/>
      <c r="J567" s="14"/>
      <c r="K567" s="14"/>
      <c r="L567" s="14"/>
      <c r="M567" s="69"/>
      <c r="N567" s="69"/>
      <c r="O567" s="69"/>
    </row>
    <row r="568" spans="1:15" ht="13.5" customHeight="1">
      <c r="A568" s="16"/>
      <c r="B568" s="16" t="s">
        <v>74</v>
      </c>
      <c r="C568" s="14"/>
      <c r="D568" s="13">
        <v>5.2</v>
      </c>
      <c r="E568" s="14">
        <v>5.2</v>
      </c>
      <c r="F568" s="14"/>
      <c r="G568" s="14"/>
      <c r="H568" s="14"/>
      <c r="I568" s="14"/>
      <c r="J568" s="14"/>
      <c r="K568" s="14"/>
      <c r="L568" s="14"/>
      <c r="M568" s="69"/>
      <c r="N568" s="69"/>
      <c r="O568" s="69"/>
    </row>
    <row r="569" spans="1:15" ht="13.5" customHeight="1">
      <c r="A569" s="10"/>
      <c r="B569" s="42" t="s">
        <v>70</v>
      </c>
      <c r="C569" s="13"/>
      <c r="D569" s="43">
        <v>2</v>
      </c>
      <c r="E569" s="44">
        <v>2</v>
      </c>
      <c r="F569" s="14"/>
      <c r="G569" s="14"/>
      <c r="H569" s="14"/>
      <c r="I569" s="14"/>
      <c r="J569" s="69"/>
      <c r="K569" s="69"/>
      <c r="L569" s="69"/>
      <c r="M569" s="69"/>
      <c r="N569" s="69"/>
      <c r="O569" s="69"/>
    </row>
    <row r="570" spans="1:15" ht="14.25" customHeight="1">
      <c r="A570" s="16"/>
      <c r="B570" s="15" t="s">
        <v>63</v>
      </c>
      <c r="C570" s="14">
        <v>30</v>
      </c>
      <c r="D570" s="13">
        <v>30</v>
      </c>
      <c r="E570" s="14">
        <v>30</v>
      </c>
      <c r="F570" s="14">
        <v>2.4500000000000002</v>
      </c>
      <c r="G570" s="14">
        <v>0.4</v>
      </c>
      <c r="H570" s="14">
        <v>12.2</v>
      </c>
      <c r="I570" s="14">
        <v>63.6</v>
      </c>
      <c r="J570" s="14">
        <v>3.3000000000000002E-2</v>
      </c>
      <c r="K570" s="14">
        <v>8.9999999999999993E-3</v>
      </c>
      <c r="L570" s="14">
        <v>0</v>
      </c>
      <c r="M570" s="14">
        <v>6</v>
      </c>
      <c r="N570" s="14">
        <v>0.33</v>
      </c>
      <c r="O570" s="14">
        <v>1.76</v>
      </c>
    </row>
    <row r="571" spans="1:15" ht="14.25" customHeight="1">
      <c r="A571" s="16"/>
      <c r="B571" s="15" t="s">
        <v>27</v>
      </c>
      <c r="C571" s="14">
        <v>30</v>
      </c>
      <c r="D571" s="13">
        <v>30</v>
      </c>
      <c r="E571" s="14">
        <v>30</v>
      </c>
      <c r="F571" s="14">
        <v>2.04</v>
      </c>
      <c r="G571" s="14">
        <v>0.36</v>
      </c>
      <c r="H571" s="14">
        <v>11.94</v>
      </c>
      <c r="I571" s="14">
        <v>60</v>
      </c>
      <c r="J571" s="14">
        <v>5.3999999999999999E-2</v>
      </c>
      <c r="K571" s="14">
        <v>2.4E-2</v>
      </c>
      <c r="L571" s="14">
        <v>0</v>
      </c>
      <c r="M571" s="14">
        <v>14.4</v>
      </c>
      <c r="N571" s="14">
        <v>15</v>
      </c>
      <c r="O571" s="14">
        <v>1.87</v>
      </c>
    </row>
    <row r="572" spans="1:15" ht="14.25" customHeight="1">
      <c r="A572" s="14" t="s">
        <v>75</v>
      </c>
      <c r="B572" s="15" t="s">
        <v>76</v>
      </c>
      <c r="C572" s="14">
        <v>180</v>
      </c>
      <c r="D572" s="14"/>
      <c r="E572" s="14"/>
      <c r="F572" s="14">
        <v>0.54</v>
      </c>
      <c r="G572" s="14">
        <v>0.09</v>
      </c>
      <c r="H572" s="14">
        <v>18.09</v>
      </c>
      <c r="I572" s="14">
        <v>75.599999999999994</v>
      </c>
      <c r="J572" s="14">
        <v>0.02</v>
      </c>
      <c r="K572" s="14">
        <v>0</v>
      </c>
      <c r="L572" s="14">
        <v>0.18</v>
      </c>
      <c r="M572" s="14">
        <v>18</v>
      </c>
      <c r="N572" s="14">
        <v>0.9</v>
      </c>
      <c r="O572" s="69">
        <v>4.1399999999999997</v>
      </c>
    </row>
    <row r="573" spans="1:15" ht="15" customHeight="1">
      <c r="A573" s="14"/>
      <c r="B573" s="16" t="s">
        <v>77</v>
      </c>
      <c r="C573" s="14"/>
      <c r="D573" s="14">
        <v>18</v>
      </c>
      <c r="E573" s="14">
        <v>45</v>
      </c>
      <c r="F573" s="14"/>
      <c r="G573" s="14"/>
      <c r="H573" s="14"/>
      <c r="I573" s="14"/>
      <c r="J573" s="14"/>
      <c r="K573" s="14"/>
      <c r="L573" s="14"/>
      <c r="M573" s="14"/>
      <c r="N573" s="14"/>
      <c r="O573" s="14"/>
    </row>
    <row r="574" spans="1:15" ht="15" customHeight="1">
      <c r="A574" s="14"/>
      <c r="B574" s="16" t="s">
        <v>34</v>
      </c>
      <c r="C574" s="14"/>
      <c r="D574" s="14">
        <v>183</v>
      </c>
      <c r="E574" s="14">
        <v>180</v>
      </c>
      <c r="F574" s="14"/>
      <c r="G574" s="14"/>
      <c r="H574" s="14"/>
      <c r="I574" s="14"/>
      <c r="J574" s="14"/>
      <c r="K574" s="14"/>
      <c r="L574" s="14"/>
      <c r="M574" s="14"/>
      <c r="N574" s="14"/>
      <c r="O574" s="14"/>
    </row>
    <row r="575" spans="1:15" ht="15" customHeight="1">
      <c r="A575" s="14"/>
      <c r="B575" s="16" t="s">
        <v>35</v>
      </c>
      <c r="C575" s="14"/>
      <c r="D575" s="14">
        <v>9</v>
      </c>
      <c r="E575" s="14">
        <v>9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</row>
    <row r="576" spans="1:15" ht="15" customHeight="1">
      <c r="A576" s="14"/>
      <c r="B576" s="16" t="s">
        <v>78</v>
      </c>
      <c r="C576" s="14"/>
      <c r="D576" s="14">
        <v>0.18</v>
      </c>
      <c r="E576" s="14">
        <v>0.18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</row>
    <row r="577" spans="1:17" ht="15" hidden="1" customHeight="1">
      <c r="A577" s="16"/>
      <c r="B577" s="16"/>
      <c r="C577" s="14"/>
      <c r="D577" s="13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</row>
    <row r="578" spans="1:17" ht="15.75" hidden="1" customHeight="1">
      <c r="A578" s="34"/>
      <c r="B578" s="34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7" ht="14.25" customHeight="1">
      <c r="A579" s="21"/>
      <c r="B579" s="21" t="s">
        <v>131</v>
      </c>
      <c r="C579" s="24"/>
      <c r="D579" s="24"/>
      <c r="E579" s="24"/>
      <c r="F579" s="24">
        <f t="shared" ref="F579:O579" si="30">SUM(F525:F578)</f>
        <v>21.59</v>
      </c>
      <c r="G579" s="24">
        <f t="shared" si="30"/>
        <v>24.8</v>
      </c>
      <c r="H579" s="24">
        <f t="shared" si="30"/>
        <v>81.209999999999994</v>
      </c>
      <c r="I579" s="24">
        <f t="shared" si="30"/>
        <v>623.79999999999995</v>
      </c>
      <c r="J579" s="24">
        <f t="shared" si="30"/>
        <v>0.32700000000000001</v>
      </c>
      <c r="K579" s="24">
        <f t="shared" si="30"/>
        <v>0.20300000000000001</v>
      </c>
      <c r="L579" s="24">
        <f t="shared" si="30"/>
        <v>8.2100000000000009</v>
      </c>
      <c r="M579" s="24">
        <f t="shared" si="30"/>
        <v>130.4</v>
      </c>
      <c r="N579" s="24">
        <f t="shared" si="30"/>
        <v>17.829999999999998</v>
      </c>
      <c r="O579" s="24">
        <f t="shared" si="30"/>
        <v>51.98</v>
      </c>
      <c r="P579" s="68"/>
      <c r="Q579" s="71"/>
    </row>
    <row r="580" spans="1:17" ht="15.75" customHeight="1">
      <c r="A580" s="16"/>
      <c r="B580" s="32" t="s">
        <v>80</v>
      </c>
      <c r="C580" s="14"/>
      <c r="D580" s="14"/>
      <c r="E580" s="14"/>
      <c r="F580" s="12"/>
      <c r="G580" s="12"/>
      <c r="H580" s="12"/>
      <c r="I580" s="14"/>
      <c r="J580" s="14"/>
      <c r="K580" s="14"/>
      <c r="L580" s="14"/>
      <c r="M580" s="14"/>
      <c r="N580" s="14"/>
      <c r="O580" s="14"/>
    </row>
    <row r="581" spans="1:17" ht="15" customHeight="1">
      <c r="A581" s="10" t="s">
        <v>81</v>
      </c>
      <c r="B581" s="15" t="s">
        <v>82</v>
      </c>
      <c r="C581" s="13">
        <v>180</v>
      </c>
      <c r="D581" s="13">
        <v>190</v>
      </c>
      <c r="E581" s="14">
        <v>180</v>
      </c>
      <c r="F581" s="14">
        <v>5.76</v>
      </c>
      <c r="G581" s="14">
        <v>6</v>
      </c>
      <c r="H581" s="14">
        <v>10.68</v>
      </c>
      <c r="I581" s="14">
        <v>93.6</v>
      </c>
      <c r="J581" s="14">
        <v>2.6</v>
      </c>
      <c r="K581" s="14">
        <v>0.3</v>
      </c>
      <c r="L581" s="14">
        <v>2.76</v>
      </c>
      <c r="M581" s="14">
        <v>240</v>
      </c>
      <c r="N581" s="14">
        <v>0.2</v>
      </c>
      <c r="O581" s="14">
        <v>15.2</v>
      </c>
    </row>
    <row r="582" spans="1:17" ht="15" customHeight="1">
      <c r="A582" s="14" t="s">
        <v>277</v>
      </c>
      <c r="B582" s="77" t="s">
        <v>278</v>
      </c>
      <c r="C582" s="14">
        <v>50</v>
      </c>
      <c r="D582" s="13">
        <v>50</v>
      </c>
      <c r="E582" s="14">
        <v>50</v>
      </c>
      <c r="F582" s="14">
        <v>4</v>
      </c>
      <c r="G582" s="14">
        <v>2.6</v>
      </c>
      <c r="H582" s="14">
        <v>24</v>
      </c>
      <c r="I582" s="14">
        <v>148</v>
      </c>
      <c r="J582" s="14">
        <v>0</v>
      </c>
      <c r="K582" s="14"/>
      <c r="L582" s="14">
        <v>0</v>
      </c>
      <c r="M582" s="14">
        <v>32.659999999999997</v>
      </c>
      <c r="N582" s="14">
        <v>0.33</v>
      </c>
      <c r="O582" s="14">
        <v>3.46</v>
      </c>
    </row>
    <row r="583" spans="1:17" ht="15" customHeight="1">
      <c r="A583" s="19"/>
      <c r="B583" s="42" t="s">
        <v>104</v>
      </c>
      <c r="C583" s="92"/>
      <c r="D583" s="13">
        <v>35.5</v>
      </c>
      <c r="E583" s="14">
        <v>35.5</v>
      </c>
      <c r="F583" s="19"/>
      <c r="G583" s="19"/>
      <c r="H583" s="19"/>
      <c r="I583" s="19"/>
      <c r="J583" s="19"/>
      <c r="K583" s="19"/>
      <c r="L583" s="19"/>
      <c r="M583" s="19"/>
      <c r="N583" s="19"/>
      <c r="O583" s="19"/>
    </row>
    <row r="584" spans="1:17" ht="15" customHeight="1">
      <c r="A584" s="15"/>
      <c r="B584" s="42" t="s">
        <v>105</v>
      </c>
      <c r="C584" s="19"/>
      <c r="D584" s="14">
        <v>1.48</v>
      </c>
      <c r="E584" s="14">
        <v>1.48</v>
      </c>
      <c r="F584" s="19"/>
      <c r="G584" s="19"/>
      <c r="H584" s="19"/>
      <c r="I584" s="19"/>
      <c r="J584" s="92"/>
      <c r="K584" s="92"/>
      <c r="L584" s="92"/>
      <c r="M584" s="92"/>
      <c r="N584" s="92"/>
      <c r="O584" s="92"/>
    </row>
    <row r="585" spans="1:17" ht="15" customHeight="1">
      <c r="A585" s="14"/>
      <c r="B585" s="16" t="s">
        <v>35</v>
      </c>
      <c r="C585" s="14"/>
      <c r="D585" s="13">
        <v>3.7</v>
      </c>
      <c r="E585" s="14">
        <v>3.7</v>
      </c>
      <c r="F585" s="14"/>
      <c r="G585" s="14"/>
      <c r="H585" s="14"/>
      <c r="I585" s="14"/>
      <c r="J585" s="14"/>
      <c r="K585" s="14"/>
      <c r="L585" s="14"/>
      <c r="M585" s="14"/>
      <c r="N585" s="14"/>
      <c r="O585" s="14"/>
    </row>
    <row r="586" spans="1:17" ht="15" customHeight="1">
      <c r="A586" s="14"/>
      <c r="B586" s="16" t="s">
        <v>29</v>
      </c>
      <c r="C586" s="14"/>
      <c r="D586" s="13">
        <v>1.1000000000000001</v>
      </c>
      <c r="E586" s="14">
        <v>1.1000000000000001</v>
      </c>
      <c r="F586" s="14"/>
      <c r="G586" s="14"/>
      <c r="H586" s="14"/>
      <c r="I586" s="14"/>
      <c r="J586" s="14"/>
      <c r="K586" s="14"/>
      <c r="L586" s="14"/>
      <c r="M586" s="14"/>
      <c r="N586" s="14"/>
      <c r="O586" s="14"/>
    </row>
    <row r="587" spans="1:17" ht="15" customHeight="1">
      <c r="A587" s="14"/>
      <c r="B587" s="16" t="s">
        <v>279</v>
      </c>
      <c r="C587" s="14"/>
      <c r="D587" s="13">
        <v>1.48</v>
      </c>
      <c r="E587" s="14">
        <v>1.48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</row>
    <row r="588" spans="1:17" ht="15" customHeight="1">
      <c r="A588" s="14"/>
      <c r="B588" s="16" t="s">
        <v>280</v>
      </c>
      <c r="C588" s="14"/>
      <c r="D588" s="13" t="s">
        <v>281</v>
      </c>
      <c r="E588" s="14">
        <v>1.3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</row>
    <row r="589" spans="1:17" ht="13.5" customHeight="1">
      <c r="A589" s="14"/>
      <c r="B589" s="16" t="s">
        <v>70</v>
      </c>
      <c r="C589" s="14"/>
      <c r="D589" s="13">
        <v>0.55000000000000004</v>
      </c>
      <c r="E589" s="14">
        <v>0.55000000000000004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</row>
    <row r="590" spans="1:17" ht="15" customHeight="1">
      <c r="A590" s="14"/>
      <c r="B590" s="16" t="s">
        <v>227</v>
      </c>
      <c r="C590" s="14"/>
      <c r="D590" s="13">
        <v>0.14000000000000001</v>
      </c>
      <c r="E590" s="14">
        <v>0.14000000000000001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</row>
    <row r="591" spans="1:17" ht="12.75" customHeight="1">
      <c r="A591" s="14"/>
      <c r="B591" s="16" t="s">
        <v>228</v>
      </c>
      <c r="C591" s="14"/>
      <c r="D591" s="13">
        <v>15.6</v>
      </c>
      <c r="E591" s="14">
        <v>15.6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</row>
    <row r="592" spans="1:17" ht="15" customHeight="1">
      <c r="A592" s="21"/>
      <c r="B592" s="21" t="s">
        <v>84</v>
      </c>
      <c r="C592" s="24"/>
      <c r="D592" s="24"/>
      <c r="E592" s="24"/>
      <c r="F592" s="24">
        <f t="shared" ref="F592:O592" si="31">F581+F582</f>
        <v>9.76</v>
      </c>
      <c r="G592" s="24">
        <f t="shared" si="31"/>
        <v>8.6</v>
      </c>
      <c r="H592" s="24">
        <f t="shared" si="31"/>
        <v>34.68</v>
      </c>
      <c r="I592" s="24">
        <f t="shared" si="31"/>
        <v>241.6</v>
      </c>
      <c r="J592" s="24">
        <f t="shared" si="31"/>
        <v>2.6</v>
      </c>
      <c r="K592" s="24">
        <f t="shared" si="31"/>
        <v>0.3</v>
      </c>
      <c r="L592" s="24">
        <f t="shared" si="31"/>
        <v>2.76</v>
      </c>
      <c r="M592" s="24">
        <f t="shared" si="31"/>
        <v>272.66000000000003</v>
      </c>
      <c r="N592" s="24">
        <f t="shared" si="31"/>
        <v>0.53</v>
      </c>
      <c r="O592" s="24">
        <f t="shared" si="31"/>
        <v>18.66</v>
      </c>
      <c r="P592" s="68"/>
      <c r="Q592" s="71"/>
    </row>
    <row r="593" spans="1:16" ht="13.5" customHeight="1">
      <c r="A593" s="120"/>
      <c r="B593" s="120" t="s">
        <v>85</v>
      </c>
      <c r="C593" s="76"/>
      <c r="D593" s="76"/>
      <c r="E593" s="76"/>
      <c r="F593" s="76">
        <f t="shared" ref="F593:O593" si="32">F520+F523+F579+F592</f>
        <v>40.630000000000003</v>
      </c>
      <c r="G593" s="76">
        <f t="shared" si="32"/>
        <v>45.04</v>
      </c>
      <c r="H593" s="76">
        <f t="shared" si="32"/>
        <v>173.56</v>
      </c>
      <c r="I593" s="76">
        <f t="shared" si="32"/>
        <v>1237.32</v>
      </c>
      <c r="J593" s="76">
        <f t="shared" si="32"/>
        <v>21.187000000000001</v>
      </c>
      <c r="K593" s="76">
        <f t="shared" si="32"/>
        <v>1.2230000000000001</v>
      </c>
      <c r="L593" s="76">
        <f t="shared" si="32"/>
        <v>19.059999999999999</v>
      </c>
      <c r="M593" s="76">
        <f t="shared" si="32"/>
        <v>438.26</v>
      </c>
      <c r="N593" s="76">
        <f t="shared" si="32"/>
        <v>40.26</v>
      </c>
      <c r="O593" s="76">
        <f t="shared" si="32"/>
        <v>111.5</v>
      </c>
      <c r="P593" s="67"/>
    </row>
    <row r="594" spans="1:16" ht="0.75" hidden="1" customHeight="1">
      <c r="A594" s="16"/>
      <c r="B594" s="34"/>
      <c r="C594" s="16"/>
      <c r="D594" s="45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</row>
    <row r="595" spans="1:16" ht="15" customHeight="1">
      <c r="A595" s="202" t="s">
        <v>282</v>
      </c>
      <c r="B595" s="202"/>
      <c r="C595" s="202"/>
      <c r="D595" s="202"/>
      <c r="E595" s="202"/>
      <c r="F595" s="202"/>
      <c r="G595" s="202"/>
      <c r="H595" s="202"/>
      <c r="I595" s="202"/>
      <c r="J595" s="202"/>
      <c r="K595" s="202"/>
      <c r="L595" s="202"/>
      <c r="M595" s="202"/>
      <c r="N595" s="202"/>
      <c r="O595" s="202"/>
    </row>
    <row r="596" spans="1:16" ht="14.25" customHeight="1">
      <c r="A596" s="16"/>
      <c r="B596" s="32" t="s">
        <v>20</v>
      </c>
      <c r="C596" s="16"/>
      <c r="D596" s="45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6" ht="25.5" customHeight="1">
      <c r="A597" s="16" t="s">
        <v>283</v>
      </c>
      <c r="B597" s="11" t="s">
        <v>284</v>
      </c>
      <c r="C597" s="14" t="s">
        <v>285</v>
      </c>
      <c r="D597" s="14"/>
      <c r="E597" s="14"/>
      <c r="F597" s="14">
        <v>16.7</v>
      </c>
      <c r="G597" s="14">
        <v>8.4</v>
      </c>
      <c r="H597" s="14">
        <v>17.399999999999999</v>
      </c>
      <c r="I597" s="14">
        <v>193.2</v>
      </c>
      <c r="J597" s="14">
        <v>0.05</v>
      </c>
      <c r="K597" s="14">
        <v>0.2</v>
      </c>
      <c r="L597" s="14">
        <v>0.2</v>
      </c>
      <c r="M597" s="14">
        <v>74</v>
      </c>
      <c r="N597" s="14">
        <v>0.6</v>
      </c>
      <c r="O597" s="14">
        <v>43.82</v>
      </c>
    </row>
    <row r="598" spans="1:16" ht="15.75" customHeight="1">
      <c r="A598" s="15"/>
      <c r="B598" s="42" t="s">
        <v>142</v>
      </c>
      <c r="C598" s="15"/>
      <c r="D598" s="14">
        <v>100.4</v>
      </c>
      <c r="E598" s="14">
        <v>98.4</v>
      </c>
      <c r="F598" s="15"/>
      <c r="G598" s="15"/>
      <c r="H598" s="15"/>
      <c r="I598" s="15"/>
      <c r="J598" s="15"/>
      <c r="K598" s="15"/>
      <c r="L598" s="15"/>
      <c r="M598" s="15"/>
      <c r="N598" s="15"/>
      <c r="O598" s="16"/>
    </row>
    <row r="599" spans="1:16" ht="15.75" customHeight="1">
      <c r="A599" s="16"/>
      <c r="B599" s="16" t="s">
        <v>104</v>
      </c>
      <c r="C599" s="16"/>
      <c r="D599" s="14">
        <v>14</v>
      </c>
      <c r="E599" s="14">
        <v>14</v>
      </c>
      <c r="F599" s="16"/>
      <c r="G599" s="16"/>
      <c r="H599" s="16"/>
      <c r="I599" s="16"/>
      <c r="J599" s="16"/>
      <c r="K599" s="16"/>
      <c r="L599" s="16"/>
      <c r="M599" s="16"/>
      <c r="N599" s="16"/>
      <c r="O599" s="16"/>
    </row>
    <row r="600" spans="1:16" ht="15" customHeight="1">
      <c r="A600" s="16"/>
      <c r="B600" s="16" t="s">
        <v>35</v>
      </c>
      <c r="C600" s="16"/>
      <c r="D600" s="14">
        <v>7.2</v>
      </c>
      <c r="E600" s="14">
        <v>7.2</v>
      </c>
      <c r="F600" s="16"/>
      <c r="G600" s="16"/>
      <c r="H600" s="16"/>
      <c r="I600" s="16"/>
      <c r="J600" s="16"/>
      <c r="K600" s="16"/>
      <c r="L600" s="16"/>
      <c r="M600" s="16"/>
      <c r="N600" s="16"/>
      <c r="O600" s="15"/>
    </row>
    <row r="601" spans="1:16" ht="14.25" customHeight="1">
      <c r="A601" s="16"/>
      <c r="B601" s="16" t="s">
        <v>106</v>
      </c>
      <c r="C601" s="16"/>
      <c r="D601" s="14" t="s">
        <v>286</v>
      </c>
      <c r="E601" s="14">
        <v>7.2</v>
      </c>
      <c r="F601" s="15"/>
      <c r="G601" s="15"/>
      <c r="H601" s="15"/>
      <c r="I601" s="15"/>
      <c r="J601" s="15"/>
      <c r="K601" s="15"/>
      <c r="L601" s="15"/>
      <c r="M601" s="15"/>
      <c r="N601" s="15"/>
      <c r="O601" s="30"/>
    </row>
    <row r="602" spans="1:16" ht="15" customHeight="1">
      <c r="A602" s="34"/>
      <c r="B602" s="16" t="s">
        <v>70</v>
      </c>
      <c r="C602" s="34"/>
      <c r="D602" s="14">
        <v>1</v>
      </c>
      <c r="E602" s="14">
        <v>1</v>
      </c>
      <c r="F602" s="30"/>
      <c r="G602" s="30"/>
      <c r="H602" s="30"/>
      <c r="I602" s="30"/>
      <c r="J602" s="155"/>
      <c r="K602" s="155"/>
      <c r="L602" s="155"/>
      <c r="M602" s="155"/>
      <c r="N602" s="155"/>
      <c r="O602" s="66"/>
    </row>
    <row r="603" spans="1:16" ht="15" customHeight="1">
      <c r="A603" s="15"/>
      <c r="B603" s="16" t="s">
        <v>172</v>
      </c>
      <c r="C603" s="15"/>
      <c r="D603" s="14"/>
      <c r="E603" s="14">
        <v>114</v>
      </c>
      <c r="F603" s="15"/>
      <c r="G603" s="15"/>
      <c r="H603" s="15"/>
      <c r="I603" s="15"/>
      <c r="J603" s="66"/>
      <c r="K603" s="66"/>
      <c r="L603" s="66"/>
      <c r="M603" s="66"/>
      <c r="N603" s="66"/>
      <c r="O603" s="66"/>
    </row>
    <row r="604" spans="1:16" ht="15" customHeight="1">
      <c r="A604" s="15"/>
      <c r="B604" s="16" t="s">
        <v>287</v>
      </c>
      <c r="C604" s="15"/>
      <c r="D604" s="14"/>
      <c r="E604" s="14">
        <v>120</v>
      </c>
      <c r="F604" s="15"/>
      <c r="G604" s="15"/>
      <c r="H604" s="15"/>
      <c r="I604" s="15"/>
      <c r="J604" s="15"/>
      <c r="K604" s="15"/>
      <c r="L604" s="15"/>
      <c r="M604" s="15"/>
      <c r="N604" s="15"/>
      <c r="O604" s="16"/>
    </row>
    <row r="605" spans="1:16" ht="15.75" customHeight="1">
      <c r="A605" s="197"/>
      <c r="B605" s="16" t="s">
        <v>74</v>
      </c>
      <c r="C605" s="45"/>
      <c r="D605" s="14">
        <v>5</v>
      </c>
      <c r="E605" s="14">
        <v>5</v>
      </c>
      <c r="F605" s="16"/>
      <c r="G605" s="16"/>
      <c r="H605" s="16"/>
      <c r="I605" s="16"/>
      <c r="J605" s="16"/>
      <c r="K605" s="16"/>
      <c r="L605" s="16"/>
      <c r="M605" s="16"/>
      <c r="N605" s="16"/>
      <c r="O605" s="13"/>
    </row>
    <row r="606" spans="1:16" ht="15" hidden="1" customHeight="1">
      <c r="A606" s="100"/>
      <c r="B606" s="16"/>
      <c r="C606" s="14"/>
      <c r="D606" s="82"/>
      <c r="E606" s="83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6" ht="15" hidden="1" customHeight="1">
      <c r="A607" s="100"/>
      <c r="B607" s="16"/>
      <c r="C607" s="14"/>
      <c r="D607" s="84"/>
      <c r="E607" s="85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6" ht="15" hidden="1" customHeight="1">
      <c r="A608" s="100"/>
      <c r="B608" s="16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7">
      <c r="A609" s="15"/>
      <c r="B609" s="15" t="s">
        <v>63</v>
      </c>
      <c r="C609" s="13">
        <v>40</v>
      </c>
      <c r="D609" s="13">
        <v>40</v>
      </c>
      <c r="E609" s="14">
        <v>40</v>
      </c>
      <c r="F609" s="14">
        <v>3.3</v>
      </c>
      <c r="G609" s="14">
        <v>0.5</v>
      </c>
      <c r="H609" s="14">
        <v>16.8</v>
      </c>
      <c r="I609" s="14">
        <v>84.6</v>
      </c>
      <c r="J609" s="14">
        <v>4.3999999999999997E-2</v>
      </c>
      <c r="K609" s="14">
        <v>1.2E-2</v>
      </c>
      <c r="L609" s="14">
        <v>0</v>
      </c>
      <c r="M609" s="14">
        <v>8</v>
      </c>
      <c r="N609" s="14">
        <v>0.44</v>
      </c>
      <c r="O609" s="65">
        <v>2.35</v>
      </c>
    </row>
    <row r="610" spans="1:17" ht="15.75" hidden="1" customHeight="1">
      <c r="A610" s="14"/>
      <c r="B610" s="15"/>
      <c r="C610" s="13"/>
      <c r="D610" s="13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3"/>
    </row>
    <row r="611" spans="1:17" ht="14.25" customHeight="1">
      <c r="A611" s="14" t="s">
        <v>93</v>
      </c>
      <c r="B611" s="15" t="s">
        <v>29</v>
      </c>
      <c r="C611" s="13">
        <v>5</v>
      </c>
      <c r="D611" s="13">
        <v>5</v>
      </c>
      <c r="E611" s="14">
        <v>5</v>
      </c>
      <c r="F611" s="14">
        <v>0.05</v>
      </c>
      <c r="G611" s="14">
        <v>4.0999999999999996</v>
      </c>
      <c r="H611" s="14">
        <v>0.05</v>
      </c>
      <c r="I611" s="14">
        <v>37.5</v>
      </c>
      <c r="J611" s="14">
        <v>0</v>
      </c>
      <c r="K611" s="14">
        <v>0.01</v>
      </c>
      <c r="L611" s="14">
        <v>0</v>
      </c>
      <c r="M611" s="14">
        <v>1</v>
      </c>
      <c r="N611" s="14">
        <v>0</v>
      </c>
      <c r="O611" s="13">
        <v>3.75</v>
      </c>
    </row>
    <row r="612" spans="1:17" ht="15" customHeight="1">
      <c r="A612" s="14" t="s">
        <v>94</v>
      </c>
      <c r="B612" s="11" t="s">
        <v>95</v>
      </c>
      <c r="C612" s="14">
        <v>200</v>
      </c>
      <c r="D612" s="12"/>
      <c r="E612" s="14"/>
      <c r="F612" s="14">
        <v>0.2</v>
      </c>
      <c r="G612" s="14">
        <v>0.1</v>
      </c>
      <c r="H612" s="14">
        <v>9.3000000000000007</v>
      </c>
      <c r="I612" s="14">
        <v>38</v>
      </c>
      <c r="J612" s="14">
        <v>0</v>
      </c>
      <c r="K612" s="14">
        <v>0</v>
      </c>
      <c r="L612" s="14">
        <v>0</v>
      </c>
      <c r="M612" s="14">
        <v>12</v>
      </c>
      <c r="N612" s="14">
        <v>0.8</v>
      </c>
      <c r="O612" s="65">
        <v>1.46</v>
      </c>
    </row>
    <row r="613" spans="1:17" ht="15" customHeight="1">
      <c r="A613" s="14"/>
      <c r="B613" s="42" t="s">
        <v>97</v>
      </c>
      <c r="C613" s="19"/>
      <c r="D613" s="14">
        <v>1</v>
      </c>
      <c r="E613" s="14">
        <v>1</v>
      </c>
      <c r="F613" s="14"/>
      <c r="G613" s="19"/>
      <c r="H613" s="19"/>
      <c r="I613" s="19"/>
      <c r="J613" s="19"/>
      <c r="K613" s="19"/>
      <c r="L613" s="19"/>
      <c r="M613" s="19"/>
      <c r="N613" s="19"/>
      <c r="O613" s="19"/>
    </row>
    <row r="614" spans="1:17" ht="15.75" customHeight="1">
      <c r="A614" s="15"/>
      <c r="B614" s="42" t="s">
        <v>34</v>
      </c>
      <c r="C614" s="15"/>
      <c r="D614" s="14">
        <v>216</v>
      </c>
      <c r="E614" s="14">
        <v>200</v>
      </c>
      <c r="F614" s="16"/>
      <c r="G614" s="15"/>
      <c r="H614" s="15"/>
      <c r="I614" s="15"/>
      <c r="J614" s="66"/>
      <c r="K614" s="66"/>
      <c r="L614" s="66"/>
      <c r="M614" s="66"/>
      <c r="N614" s="66"/>
      <c r="O614" s="66"/>
    </row>
    <row r="615" spans="1:17" ht="14.25" customHeight="1">
      <c r="A615" s="14"/>
      <c r="B615" s="42" t="s">
        <v>35</v>
      </c>
      <c r="C615" s="14"/>
      <c r="D615" s="13">
        <v>10</v>
      </c>
      <c r="E615" s="14">
        <v>10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7" ht="15.75" hidden="1" customHeight="1">
      <c r="A616" s="16"/>
      <c r="B616" s="16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</row>
    <row r="617" spans="1:17" ht="14.25" hidden="1" customHeight="1">
      <c r="A617" s="16"/>
      <c r="B617" s="16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</row>
    <row r="618" spans="1:17" ht="15" customHeight="1">
      <c r="A618" s="21"/>
      <c r="B618" s="21" t="s">
        <v>98</v>
      </c>
      <c r="C618" s="24"/>
      <c r="D618" s="24"/>
      <c r="E618" s="24"/>
      <c r="F618" s="24">
        <f>SUM(F597:F617)</f>
        <v>20.25</v>
      </c>
      <c r="G618" s="24">
        <f t="shared" ref="G618:O618" si="33">SUM(G597:G617)</f>
        <v>13.1</v>
      </c>
      <c r="H618" s="24">
        <f t="shared" si="33"/>
        <v>43.55</v>
      </c>
      <c r="I618" s="24">
        <f t="shared" si="33"/>
        <v>353.3</v>
      </c>
      <c r="J618" s="24">
        <f t="shared" si="33"/>
        <v>9.4E-2</v>
      </c>
      <c r="K618" s="24">
        <f t="shared" si="33"/>
        <v>0.222</v>
      </c>
      <c r="L618" s="24">
        <f t="shared" si="33"/>
        <v>0.2</v>
      </c>
      <c r="M618" s="24">
        <f t="shared" si="33"/>
        <v>95</v>
      </c>
      <c r="N618" s="24">
        <f t="shared" si="33"/>
        <v>1.84</v>
      </c>
      <c r="O618" s="24">
        <f t="shared" si="33"/>
        <v>51.38</v>
      </c>
      <c r="P618" s="67"/>
    </row>
    <row r="619" spans="1:17" ht="15" customHeight="1">
      <c r="A619" s="29"/>
      <c r="B619" s="26" t="s">
        <v>38</v>
      </c>
      <c r="C619" s="29"/>
      <c r="D619" s="31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7" ht="27" customHeight="1">
      <c r="A620" s="25" t="s">
        <v>39</v>
      </c>
      <c r="B620" s="77" t="s">
        <v>162</v>
      </c>
      <c r="C620" s="29">
        <v>180</v>
      </c>
      <c r="D620" s="29">
        <v>180</v>
      </c>
      <c r="E620" s="29">
        <v>180</v>
      </c>
      <c r="F620" s="29">
        <v>0.6</v>
      </c>
      <c r="G620" s="29">
        <v>0</v>
      </c>
      <c r="H620" s="29">
        <v>31</v>
      </c>
      <c r="I620" s="29">
        <v>82</v>
      </c>
      <c r="J620" s="29">
        <v>0.03</v>
      </c>
      <c r="K620" s="29">
        <v>0.03</v>
      </c>
      <c r="L620" s="29">
        <v>12</v>
      </c>
      <c r="M620" s="29">
        <v>17</v>
      </c>
      <c r="N620" s="31">
        <v>1.8</v>
      </c>
      <c r="O620" s="29">
        <v>13.8</v>
      </c>
    </row>
    <row r="621" spans="1:17" ht="15" customHeight="1">
      <c r="A621" s="21"/>
      <c r="B621" s="21" t="s">
        <v>41</v>
      </c>
      <c r="C621" s="24"/>
      <c r="D621" s="23"/>
      <c r="E621" s="24"/>
      <c r="F621" s="24">
        <f t="shared" ref="F621:O621" si="34">F620</f>
        <v>0.6</v>
      </c>
      <c r="G621" s="24">
        <f t="shared" si="34"/>
        <v>0</v>
      </c>
      <c r="H621" s="24">
        <f t="shared" si="34"/>
        <v>31</v>
      </c>
      <c r="I621" s="24">
        <f t="shared" si="34"/>
        <v>82</v>
      </c>
      <c r="J621" s="24">
        <f t="shared" si="34"/>
        <v>0.03</v>
      </c>
      <c r="K621" s="24">
        <f t="shared" si="34"/>
        <v>0.03</v>
      </c>
      <c r="L621" s="24">
        <f t="shared" si="34"/>
        <v>12</v>
      </c>
      <c r="M621" s="24">
        <f t="shared" si="34"/>
        <v>17</v>
      </c>
      <c r="N621" s="24">
        <f t="shared" si="34"/>
        <v>1.8</v>
      </c>
      <c r="O621" s="24">
        <f t="shared" si="34"/>
        <v>13.8</v>
      </c>
      <c r="P621" s="68"/>
      <c r="Q621" s="71"/>
    </row>
    <row r="622" spans="1:17" ht="15" customHeight="1">
      <c r="A622" s="16"/>
      <c r="B622" s="32" t="s">
        <v>42</v>
      </c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</row>
    <row r="623" spans="1:17" ht="27" customHeight="1">
      <c r="A623" s="34" t="s">
        <v>288</v>
      </c>
      <c r="B623" s="30" t="s">
        <v>289</v>
      </c>
      <c r="C623" s="29" t="s">
        <v>290</v>
      </c>
      <c r="D623" s="29"/>
      <c r="E623" s="29"/>
      <c r="F623" s="29">
        <v>9.5</v>
      </c>
      <c r="G623" s="29">
        <v>6.6</v>
      </c>
      <c r="H623" s="29">
        <v>23.28</v>
      </c>
      <c r="I623" s="29">
        <v>108</v>
      </c>
      <c r="J623" s="29"/>
      <c r="K623" s="29"/>
      <c r="L623" s="29">
        <v>0</v>
      </c>
      <c r="M623" s="29"/>
      <c r="N623" s="29"/>
      <c r="O623" s="29">
        <v>29.58</v>
      </c>
    </row>
    <row r="624" spans="1:17" ht="15" customHeight="1">
      <c r="A624" s="34"/>
      <c r="B624" s="35" t="s">
        <v>45</v>
      </c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 ht="14.25" customHeight="1">
      <c r="A625" s="34"/>
      <c r="B625" s="37" t="s">
        <v>46</v>
      </c>
      <c r="C625" s="29"/>
      <c r="D625" s="46">
        <v>106.7</v>
      </c>
      <c r="E625" s="41">
        <v>80</v>
      </c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 ht="14.25" customHeight="1">
      <c r="A626" s="34"/>
      <c r="B626" s="45" t="s">
        <v>47</v>
      </c>
      <c r="C626" s="29"/>
      <c r="D626" s="47">
        <v>114.3</v>
      </c>
      <c r="E626" s="48">
        <v>80</v>
      </c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 ht="16.5" customHeight="1">
      <c r="A627" s="34"/>
      <c r="B627" s="45" t="s">
        <v>48</v>
      </c>
      <c r="C627" s="29"/>
      <c r="D627" s="43">
        <v>123</v>
      </c>
      <c r="E627" s="44">
        <v>80</v>
      </c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 ht="15" customHeight="1">
      <c r="A628" s="34"/>
      <c r="B628" s="45" t="s">
        <v>49</v>
      </c>
      <c r="C628" s="29"/>
      <c r="D628" s="46">
        <v>133.30000000000001</v>
      </c>
      <c r="E628" s="41">
        <v>80</v>
      </c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 ht="15.75" customHeight="1">
      <c r="A629" s="34"/>
      <c r="B629" s="35" t="s">
        <v>51</v>
      </c>
      <c r="C629" s="29"/>
      <c r="D629" s="46"/>
      <c r="E629" s="41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 ht="15" customHeight="1">
      <c r="A630" s="34"/>
      <c r="B630" s="37" t="s">
        <v>52</v>
      </c>
      <c r="C630" s="29"/>
      <c r="D630" s="47">
        <v>10</v>
      </c>
      <c r="E630" s="48">
        <v>8</v>
      </c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 ht="15" customHeight="1">
      <c r="A631" s="34"/>
      <c r="B631" s="37" t="s">
        <v>53</v>
      </c>
      <c r="C631" s="29"/>
      <c r="D631" s="46">
        <v>10.7</v>
      </c>
      <c r="E631" s="41">
        <v>8</v>
      </c>
      <c r="F631" s="78"/>
      <c r="G631" s="78"/>
      <c r="H631" s="78"/>
      <c r="I631" s="78"/>
      <c r="J631" s="78"/>
      <c r="K631" s="78"/>
      <c r="L631" s="78"/>
      <c r="M631" s="78"/>
      <c r="N631" s="78"/>
      <c r="O631" s="78"/>
    </row>
    <row r="632" spans="1:15" s="3" customFormat="1" ht="15.75" customHeight="1">
      <c r="A632" s="34"/>
      <c r="B632" s="42" t="s">
        <v>67</v>
      </c>
      <c r="C632" s="78"/>
      <c r="D632" s="49">
        <v>9.6</v>
      </c>
      <c r="E632" s="50">
        <v>8</v>
      </c>
      <c r="F632" s="78"/>
      <c r="G632" s="78"/>
      <c r="H632" s="78"/>
      <c r="I632" s="78"/>
      <c r="J632" s="139"/>
      <c r="K632" s="139"/>
      <c r="L632" s="139"/>
      <c r="M632" s="139"/>
      <c r="N632" s="139"/>
      <c r="O632" s="139"/>
    </row>
    <row r="633" spans="1:15">
      <c r="A633" s="30"/>
      <c r="B633" s="34" t="s">
        <v>251</v>
      </c>
      <c r="C633" s="78"/>
      <c r="D633" s="46">
        <v>2</v>
      </c>
      <c r="E633" s="41">
        <v>2</v>
      </c>
      <c r="F633" s="78"/>
      <c r="G633" s="78"/>
      <c r="H633" s="78"/>
      <c r="I633" s="78"/>
      <c r="J633" s="139"/>
      <c r="K633" s="139"/>
      <c r="L633" s="139"/>
      <c r="M633" s="139"/>
      <c r="N633" s="139"/>
      <c r="O633" s="139"/>
    </row>
    <row r="634" spans="1:15" ht="15.75" customHeight="1">
      <c r="A634" s="30"/>
      <c r="B634" s="34" t="s">
        <v>70</v>
      </c>
      <c r="C634" s="78"/>
      <c r="D634" s="82">
        <v>2</v>
      </c>
      <c r="E634" s="83">
        <v>2</v>
      </c>
      <c r="F634" s="78"/>
      <c r="G634" s="78"/>
      <c r="H634" s="78"/>
      <c r="I634" s="78"/>
      <c r="J634" s="139"/>
      <c r="K634" s="139"/>
      <c r="L634" s="139"/>
      <c r="M634" s="139"/>
      <c r="N634" s="139"/>
      <c r="O634" s="139"/>
    </row>
    <row r="635" spans="1:15" ht="15.75" customHeight="1">
      <c r="A635" s="30"/>
      <c r="B635" s="34" t="s">
        <v>68</v>
      </c>
      <c r="C635" s="78"/>
      <c r="D635" s="49">
        <v>2</v>
      </c>
      <c r="E635" s="50">
        <v>2</v>
      </c>
      <c r="F635" s="78"/>
      <c r="G635" s="78"/>
      <c r="H635" s="78"/>
      <c r="I635" s="78"/>
      <c r="J635" s="139"/>
      <c r="K635" s="139"/>
      <c r="L635" s="139"/>
      <c r="M635" s="139"/>
      <c r="N635" s="139"/>
      <c r="O635" s="139"/>
    </row>
    <row r="636" spans="1:15" ht="15.75" customHeight="1">
      <c r="A636" s="30"/>
      <c r="B636" s="34" t="s">
        <v>213</v>
      </c>
      <c r="C636" s="78"/>
      <c r="D636" s="82">
        <v>140</v>
      </c>
      <c r="E636" s="83">
        <v>140</v>
      </c>
      <c r="F636" s="78"/>
      <c r="G636" s="78"/>
      <c r="H636" s="78"/>
      <c r="I636" s="78"/>
      <c r="J636" s="139"/>
      <c r="K636" s="139"/>
      <c r="L636" s="139"/>
      <c r="M636" s="139"/>
      <c r="N636" s="139"/>
      <c r="O636" s="139"/>
    </row>
    <row r="637" spans="1:15" ht="15.75" customHeight="1">
      <c r="A637" s="30"/>
      <c r="B637" s="34" t="s">
        <v>291</v>
      </c>
      <c r="C637" s="78"/>
      <c r="D637" s="49"/>
      <c r="E637" s="50">
        <v>25</v>
      </c>
      <c r="F637" s="78"/>
      <c r="G637" s="78"/>
      <c r="H637" s="78"/>
      <c r="I637" s="78"/>
      <c r="J637" s="139"/>
      <c r="K637" s="139"/>
      <c r="L637" s="139"/>
      <c r="M637" s="139"/>
      <c r="N637" s="139"/>
      <c r="O637" s="139"/>
    </row>
    <row r="638" spans="1:15" ht="15.75" customHeight="1">
      <c r="A638" s="30"/>
      <c r="B638" s="34" t="s">
        <v>292</v>
      </c>
      <c r="C638" s="78"/>
      <c r="D638" s="82">
        <v>33</v>
      </c>
      <c r="E638" s="83">
        <v>31.9</v>
      </c>
      <c r="F638" s="78"/>
      <c r="G638" s="78"/>
      <c r="H638" s="78"/>
      <c r="I638" s="78"/>
      <c r="J638" s="139"/>
      <c r="K638" s="139"/>
      <c r="L638" s="139"/>
      <c r="M638" s="139"/>
      <c r="N638" s="139"/>
      <c r="O638" s="139"/>
    </row>
    <row r="639" spans="1:15" ht="15.75" customHeight="1">
      <c r="A639" s="30"/>
      <c r="B639" s="34" t="s">
        <v>67</v>
      </c>
      <c r="C639" s="78"/>
      <c r="D639" s="84">
        <v>3.3</v>
      </c>
      <c r="E639" s="85">
        <v>2.8</v>
      </c>
      <c r="F639" s="78"/>
      <c r="G639" s="78"/>
      <c r="H639" s="78"/>
      <c r="I639" s="78"/>
      <c r="J639" s="139"/>
      <c r="K639" s="139"/>
      <c r="L639" s="139"/>
      <c r="M639" s="139"/>
      <c r="N639" s="139"/>
      <c r="O639" s="139"/>
    </row>
    <row r="640" spans="1:15" ht="15.75" customHeight="1">
      <c r="A640" s="30"/>
      <c r="B640" s="34" t="s">
        <v>213</v>
      </c>
      <c r="C640" s="78"/>
      <c r="D640" s="49">
        <v>2.8</v>
      </c>
      <c r="E640" s="50">
        <v>2.8</v>
      </c>
      <c r="F640" s="78"/>
      <c r="G640" s="78"/>
      <c r="H640" s="78"/>
      <c r="I640" s="78"/>
      <c r="J640" s="139"/>
      <c r="K640" s="139"/>
      <c r="L640" s="139"/>
      <c r="M640" s="139"/>
      <c r="N640" s="139"/>
      <c r="O640" s="139"/>
    </row>
    <row r="641" spans="1:15" ht="15.75" customHeight="1">
      <c r="A641" s="30"/>
      <c r="B641" s="34" t="s">
        <v>140</v>
      </c>
      <c r="C641" s="78"/>
      <c r="D641" s="80" t="s">
        <v>293</v>
      </c>
      <c r="E641" s="81">
        <v>2.2000000000000002</v>
      </c>
      <c r="F641" s="78"/>
      <c r="G641" s="78"/>
      <c r="H641" s="78"/>
      <c r="I641" s="78"/>
      <c r="J641" s="139"/>
      <c r="K641" s="139"/>
      <c r="L641" s="139"/>
      <c r="M641" s="139"/>
      <c r="N641" s="139"/>
      <c r="O641" s="139"/>
    </row>
    <row r="642" spans="1:15" ht="15.75" customHeight="1">
      <c r="A642" s="30"/>
      <c r="B642" s="34" t="s">
        <v>70</v>
      </c>
      <c r="C642" s="78"/>
      <c r="D642" s="80">
        <v>0.5</v>
      </c>
      <c r="E642" s="81">
        <v>0.5</v>
      </c>
      <c r="F642" s="78"/>
      <c r="G642" s="78"/>
      <c r="H642" s="78"/>
      <c r="I642" s="78"/>
      <c r="J642" s="139"/>
      <c r="K642" s="139"/>
      <c r="L642" s="139"/>
      <c r="M642" s="139"/>
      <c r="N642" s="139"/>
      <c r="O642" s="139"/>
    </row>
    <row r="643" spans="1:15" ht="15" customHeight="1">
      <c r="A643" s="16" t="s">
        <v>294</v>
      </c>
      <c r="B643" s="168" t="s">
        <v>295</v>
      </c>
      <c r="C643" s="14" t="s">
        <v>296</v>
      </c>
      <c r="D643" s="14"/>
      <c r="E643" s="14"/>
      <c r="F643" s="14">
        <v>21.9</v>
      </c>
      <c r="G643" s="14">
        <v>24.35</v>
      </c>
      <c r="H643" s="14">
        <v>45.85</v>
      </c>
      <c r="I643" s="14">
        <v>459</v>
      </c>
      <c r="J643" s="14"/>
      <c r="K643" s="14"/>
      <c r="L643" s="14">
        <v>0.06</v>
      </c>
      <c r="M643" s="14"/>
      <c r="N643" s="14"/>
      <c r="O643" s="14">
        <v>41.23</v>
      </c>
    </row>
    <row r="644" spans="1:15" ht="15" customHeight="1">
      <c r="A644" s="16"/>
      <c r="B644" s="16" t="s">
        <v>297</v>
      </c>
      <c r="C644" s="14"/>
      <c r="D644" s="87">
        <v>132</v>
      </c>
      <c r="E644" s="88">
        <v>108.8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</row>
    <row r="645" spans="1:15" ht="15.75" customHeight="1">
      <c r="A645" s="16"/>
      <c r="B645" s="16" t="s">
        <v>68</v>
      </c>
      <c r="C645" s="14"/>
      <c r="D645" s="47">
        <v>11.2</v>
      </c>
      <c r="E645" s="48">
        <v>11.2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</row>
    <row r="646" spans="1:15" ht="15.75" customHeight="1">
      <c r="A646" s="16"/>
      <c r="B646" s="35" t="s">
        <v>51</v>
      </c>
      <c r="C646" s="14"/>
      <c r="D646" s="46"/>
      <c r="E646" s="41"/>
      <c r="F646" s="14"/>
      <c r="G646" s="14"/>
      <c r="H646" s="14"/>
      <c r="I646" s="14"/>
      <c r="J646" s="14"/>
      <c r="K646" s="14"/>
      <c r="L646" s="14"/>
      <c r="M646" s="14"/>
      <c r="N646" s="14"/>
      <c r="O646" s="14"/>
    </row>
    <row r="647" spans="1:15" ht="15.75" customHeight="1">
      <c r="A647" s="16"/>
      <c r="B647" s="37" t="s">
        <v>52</v>
      </c>
      <c r="C647" s="14"/>
      <c r="D647" s="47">
        <v>16</v>
      </c>
      <c r="E647" s="48">
        <v>12.8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</row>
    <row r="648" spans="1:15" ht="15.75" customHeight="1">
      <c r="A648" s="16"/>
      <c r="B648" s="37" t="s">
        <v>53</v>
      </c>
      <c r="C648" s="14"/>
      <c r="D648" s="43">
        <v>17</v>
      </c>
      <c r="E648" s="44">
        <v>12.8</v>
      </c>
      <c r="F648" s="14"/>
      <c r="G648" s="14"/>
      <c r="H648" s="14"/>
      <c r="I648" s="14"/>
      <c r="J648" s="14"/>
      <c r="K648" s="14"/>
      <c r="L648" s="14"/>
      <c r="M648" s="14"/>
      <c r="N648" s="14"/>
      <c r="O648" s="14"/>
    </row>
    <row r="649" spans="1:15" ht="15.75" customHeight="1">
      <c r="A649" s="16"/>
      <c r="B649" s="42" t="s">
        <v>67</v>
      </c>
      <c r="C649" s="14"/>
      <c r="D649" s="46">
        <v>12.8</v>
      </c>
      <c r="E649" s="41">
        <v>11.2</v>
      </c>
      <c r="F649" s="14"/>
      <c r="G649" s="14"/>
      <c r="H649" s="14"/>
      <c r="I649" s="14"/>
      <c r="J649" s="14"/>
      <c r="K649" s="14"/>
      <c r="L649" s="14"/>
      <c r="M649" s="14"/>
      <c r="N649" s="14"/>
      <c r="O649" s="14"/>
    </row>
    <row r="650" spans="1:15" ht="15.75" customHeight="1">
      <c r="A650" s="16"/>
      <c r="B650" s="42" t="s">
        <v>197</v>
      </c>
      <c r="C650" s="14"/>
      <c r="D650" s="47">
        <v>8</v>
      </c>
      <c r="E650" s="48">
        <v>8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15" ht="15.75" customHeight="1">
      <c r="A651" s="16"/>
      <c r="B651" s="16" t="s">
        <v>90</v>
      </c>
      <c r="C651" s="14"/>
      <c r="D651" s="46">
        <v>56</v>
      </c>
      <c r="E651" s="41">
        <v>56</v>
      </c>
      <c r="F651" s="14"/>
      <c r="G651" s="14"/>
      <c r="H651" s="14"/>
      <c r="I651" s="14"/>
      <c r="J651" s="14"/>
      <c r="K651" s="14"/>
      <c r="L651" s="14"/>
      <c r="M651" s="14"/>
      <c r="N651" s="14"/>
      <c r="O651" s="14"/>
    </row>
    <row r="652" spans="1:15" ht="15" customHeight="1">
      <c r="A652" s="16"/>
      <c r="B652" s="16" t="s">
        <v>70</v>
      </c>
      <c r="C652" s="14"/>
      <c r="D652" s="170">
        <v>2</v>
      </c>
      <c r="E652" s="171">
        <v>2</v>
      </c>
      <c r="F652" s="14"/>
      <c r="G652" s="14"/>
      <c r="H652" s="14"/>
      <c r="I652" s="14"/>
      <c r="J652" s="14"/>
      <c r="K652" s="14"/>
      <c r="L652" s="14"/>
      <c r="M652" s="14"/>
      <c r="N652" s="14"/>
      <c r="O652" s="14"/>
    </row>
    <row r="653" spans="1:15" ht="14.25" customHeight="1">
      <c r="A653" s="16"/>
      <c r="B653" s="172" t="s">
        <v>63</v>
      </c>
      <c r="C653" s="138">
        <v>50</v>
      </c>
      <c r="D653" s="138">
        <v>50</v>
      </c>
      <c r="E653" s="138">
        <v>50</v>
      </c>
      <c r="F653" s="138">
        <v>4.0999999999999996</v>
      </c>
      <c r="G653" s="138">
        <v>0.7</v>
      </c>
      <c r="H653" s="138">
        <v>21</v>
      </c>
      <c r="I653" s="138">
        <v>106</v>
      </c>
      <c r="J653" s="174">
        <v>5.5E-2</v>
      </c>
      <c r="K653" s="174">
        <v>1.4999999999999999E-2</v>
      </c>
      <c r="L653" s="174">
        <v>0</v>
      </c>
      <c r="M653" s="69">
        <v>12</v>
      </c>
      <c r="N653" s="69">
        <v>0.66</v>
      </c>
      <c r="O653" s="14">
        <v>2.94</v>
      </c>
    </row>
    <row r="654" spans="1:15" ht="13.5" customHeight="1">
      <c r="A654" s="10" t="s">
        <v>176</v>
      </c>
      <c r="B654" s="15" t="s">
        <v>177</v>
      </c>
      <c r="C654" s="13">
        <v>180</v>
      </c>
      <c r="D654" s="12"/>
      <c r="E654" s="14"/>
      <c r="F654" s="14">
        <v>0.18</v>
      </c>
      <c r="G654" s="14">
        <v>0</v>
      </c>
      <c r="H654" s="14">
        <v>32.22</v>
      </c>
      <c r="I654" s="14">
        <v>122.4</v>
      </c>
      <c r="J654" s="14">
        <v>0.02</v>
      </c>
      <c r="K654" s="14">
        <v>0</v>
      </c>
      <c r="L654" s="14">
        <v>4.8600000000000003</v>
      </c>
      <c r="M654" s="14">
        <v>12</v>
      </c>
      <c r="N654" s="14">
        <v>0.8</v>
      </c>
      <c r="O654" s="14">
        <v>5.42</v>
      </c>
    </row>
    <row r="655" spans="1:15" ht="15" customHeight="1">
      <c r="A655" s="10"/>
      <c r="B655" s="16" t="s">
        <v>178</v>
      </c>
      <c r="C655" s="12"/>
      <c r="D655" s="13">
        <v>40.799999999999997</v>
      </c>
      <c r="E655" s="14">
        <v>36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</row>
    <row r="656" spans="1:15" ht="15" customHeight="1">
      <c r="A656" s="10"/>
      <c r="B656" s="42" t="s">
        <v>35</v>
      </c>
      <c r="C656" s="33"/>
      <c r="D656" s="13">
        <v>21.6</v>
      </c>
      <c r="E656" s="14">
        <v>21.6</v>
      </c>
      <c r="F656" s="16"/>
      <c r="G656" s="16"/>
      <c r="H656" s="16"/>
      <c r="I656" s="16"/>
      <c r="J656" s="16"/>
      <c r="K656" s="16"/>
      <c r="L656" s="16"/>
      <c r="M656" s="16"/>
      <c r="N656" s="16"/>
      <c r="O656" s="16"/>
    </row>
    <row r="657" spans="1:17" ht="15.75" customHeight="1">
      <c r="A657" s="10"/>
      <c r="B657" s="42" t="s">
        <v>78</v>
      </c>
      <c r="C657" s="33"/>
      <c r="D657" s="13">
        <v>0.18</v>
      </c>
      <c r="E657" s="14">
        <v>0.18</v>
      </c>
      <c r="F657" s="16"/>
      <c r="G657" s="16"/>
      <c r="H657" s="16"/>
      <c r="I657" s="16"/>
      <c r="J657" s="16"/>
      <c r="K657" s="16"/>
      <c r="L657" s="16"/>
      <c r="M657" s="16"/>
      <c r="N657" s="16"/>
      <c r="O657" s="16"/>
    </row>
    <row r="658" spans="1:17" ht="14.25" customHeight="1">
      <c r="A658" s="10"/>
      <c r="B658" s="16" t="s">
        <v>34</v>
      </c>
      <c r="C658" s="33"/>
      <c r="D658" s="13">
        <v>155</v>
      </c>
      <c r="E658" s="14">
        <v>155</v>
      </c>
      <c r="F658" s="16"/>
      <c r="G658" s="16"/>
      <c r="H658" s="16"/>
      <c r="I658" s="16"/>
      <c r="J658" s="16"/>
      <c r="K658" s="16"/>
      <c r="L658" s="16"/>
      <c r="M658" s="16"/>
      <c r="N658" s="16"/>
      <c r="O658" s="16"/>
    </row>
    <row r="659" spans="1:17" ht="12.75" customHeight="1">
      <c r="A659" s="21"/>
      <c r="B659" s="21" t="s">
        <v>131</v>
      </c>
      <c r="C659" s="121"/>
      <c r="D659" s="121"/>
      <c r="E659" s="121"/>
      <c r="F659" s="24">
        <f t="shared" ref="F659:O659" si="35">SUM(F623:F658)</f>
        <v>35.68</v>
      </c>
      <c r="G659" s="24">
        <f t="shared" si="35"/>
        <v>31.65</v>
      </c>
      <c r="H659" s="24">
        <f t="shared" si="35"/>
        <v>122.35</v>
      </c>
      <c r="I659" s="24">
        <f t="shared" si="35"/>
        <v>795.4</v>
      </c>
      <c r="J659" s="24">
        <f t="shared" si="35"/>
        <v>7.4999999999999997E-2</v>
      </c>
      <c r="K659" s="24">
        <f t="shared" si="35"/>
        <v>1.4999999999999999E-2</v>
      </c>
      <c r="L659" s="24">
        <f t="shared" si="35"/>
        <v>4.92</v>
      </c>
      <c r="M659" s="24">
        <f t="shared" si="35"/>
        <v>24</v>
      </c>
      <c r="N659" s="24">
        <f t="shared" si="35"/>
        <v>1.46</v>
      </c>
      <c r="O659" s="24">
        <f t="shared" si="35"/>
        <v>79.17</v>
      </c>
      <c r="P659" s="68"/>
      <c r="Q659" s="71"/>
    </row>
    <row r="660" spans="1:17" ht="15.75" hidden="1" customHeight="1">
      <c r="A660" s="15"/>
      <c r="B660" s="16"/>
      <c r="C660" s="15"/>
      <c r="D660" s="15"/>
      <c r="E660" s="15"/>
      <c r="F660" s="15">
        <f t="shared" ref="F660:L660" si="36">SUM(F623:F659)</f>
        <v>71.36</v>
      </c>
      <c r="G660" s="15">
        <f t="shared" si="36"/>
        <v>63.3</v>
      </c>
      <c r="H660" s="15">
        <f t="shared" si="36"/>
        <v>244.7</v>
      </c>
      <c r="I660" s="15">
        <f t="shared" si="36"/>
        <v>1590.8</v>
      </c>
      <c r="J660" s="66">
        <f t="shared" si="36"/>
        <v>0.15</v>
      </c>
      <c r="K660" s="66">
        <f t="shared" si="36"/>
        <v>0.03</v>
      </c>
      <c r="L660" s="66">
        <f t="shared" si="36"/>
        <v>9.84</v>
      </c>
      <c r="M660" s="66"/>
      <c r="N660" s="66"/>
      <c r="O660" s="66"/>
    </row>
    <row r="661" spans="1:17" ht="14.25" customHeight="1">
      <c r="A661" s="16"/>
      <c r="B661" s="26" t="s">
        <v>80</v>
      </c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</row>
    <row r="662" spans="1:17" ht="15" customHeight="1">
      <c r="A662" s="14" t="s">
        <v>221</v>
      </c>
      <c r="B662" s="15" t="s">
        <v>222</v>
      </c>
      <c r="C662" s="14">
        <v>180</v>
      </c>
      <c r="D662" s="13">
        <v>186</v>
      </c>
      <c r="E662" s="14">
        <v>180</v>
      </c>
      <c r="F662" s="14">
        <v>5</v>
      </c>
      <c r="G662" s="14">
        <v>5.8</v>
      </c>
      <c r="H662" s="14">
        <v>7.4</v>
      </c>
      <c r="I662" s="14">
        <v>101.7</v>
      </c>
      <c r="J662" s="14">
        <v>7.1999999999999995E-2</v>
      </c>
      <c r="K662" s="14">
        <v>0.3</v>
      </c>
      <c r="L662" s="14">
        <v>1.26</v>
      </c>
      <c r="M662" s="14">
        <v>240</v>
      </c>
      <c r="N662" s="14">
        <v>0.2</v>
      </c>
      <c r="O662" s="14">
        <v>16.239999999999998</v>
      </c>
    </row>
    <row r="663" spans="1:17" ht="26.25" customHeight="1">
      <c r="A663" s="14" t="s">
        <v>298</v>
      </c>
      <c r="B663" s="11" t="s">
        <v>299</v>
      </c>
      <c r="C663" s="14">
        <v>50</v>
      </c>
      <c r="D663" s="14"/>
      <c r="E663" s="14"/>
      <c r="F663" s="14">
        <v>3.53</v>
      </c>
      <c r="G663" s="14">
        <v>4.8</v>
      </c>
      <c r="H663" s="14">
        <v>48.67</v>
      </c>
      <c r="I663" s="14">
        <v>81.3</v>
      </c>
      <c r="J663" s="14"/>
      <c r="K663" s="14"/>
      <c r="L663" s="14">
        <v>0</v>
      </c>
      <c r="M663" s="14">
        <v>16.8</v>
      </c>
      <c r="N663" s="14">
        <v>0.56999999999999995</v>
      </c>
      <c r="O663" s="14">
        <v>4.4400000000000004</v>
      </c>
    </row>
    <row r="664" spans="1:17" ht="15" customHeight="1">
      <c r="A664" s="14"/>
      <c r="B664" s="42" t="s">
        <v>300</v>
      </c>
      <c r="C664" s="14"/>
      <c r="D664" s="14"/>
      <c r="E664" s="14">
        <v>38.700000000000003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</row>
    <row r="665" spans="1:17" ht="15" customHeight="1">
      <c r="A665" s="14"/>
      <c r="B665" s="42" t="s">
        <v>301</v>
      </c>
      <c r="C665" s="14"/>
      <c r="D665" s="47">
        <v>24.5</v>
      </c>
      <c r="E665" s="48">
        <v>24.5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7" ht="15" customHeight="1">
      <c r="A666" s="14"/>
      <c r="B666" s="42" t="s">
        <v>35</v>
      </c>
      <c r="C666" s="14"/>
      <c r="D666" s="46">
        <v>1.7</v>
      </c>
      <c r="E666" s="41">
        <v>1.7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</row>
    <row r="667" spans="1:17" ht="15" customHeight="1">
      <c r="A667" s="14"/>
      <c r="B667" s="42" t="s">
        <v>225</v>
      </c>
      <c r="C667" s="14"/>
      <c r="D667" s="47">
        <v>0.7</v>
      </c>
      <c r="E667" s="48">
        <v>0.7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</row>
    <row r="668" spans="1:17" ht="15" customHeight="1">
      <c r="A668" s="14"/>
      <c r="B668" s="42" t="s">
        <v>70</v>
      </c>
      <c r="C668" s="14"/>
      <c r="D668" s="43">
        <v>0.4</v>
      </c>
      <c r="E668" s="44">
        <v>0.4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7" ht="15" customHeight="1">
      <c r="A669" s="14"/>
      <c r="B669" s="42" t="s">
        <v>227</v>
      </c>
      <c r="C669" s="14"/>
      <c r="D669" s="46">
        <v>0.2</v>
      </c>
      <c r="E669" s="41">
        <v>0.2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7" ht="15" customHeight="1">
      <c r="A670" s="14"/>
      <c r="B670" s="42" t="s">
        <v>34</v>
      </c>
      <c r="C670" s="14"/>
      <c r="D670" s="47">
        <v>11.6</v>
      </c>
      <c r="E670" s="48">
        <v>11.6</v>
      </c>
      <c r="F670" s="14"/>
      <c r="G670" s="14"/>
      <c r="H670" s="14"/>
      <c r="I670" s="14"/>
      <c r="J670" s="14"/>
      <c r="K670" s="14"/>
      <c r="L670" s="14"/>
      <c r="M670" s="14"/>
      <c r="N670" s="14"/>
      <c r="O670" s="14"/>
    </row>
    <row r="671" spans="1:17" ht="15" customHeight="1">
      <c r="A671" s="14"/>
      <c r="B671" s="42" t="s">
        <v>105</v>
      </c>
      <c r="C671" s="14"/>
      <c r="D671" s="46">
        <v>0.7</v>
      </c>
      <c r="E671" s="41">
        <v>0.7</v>
      </c>
      <c r="F671" s="14"/>
      <c r="G671" s="14"/>
      <c r="H671" s="14"/>
      <c r="I671" s="14"/>
      <c r="J671" s="14"/>
      <c r="K671" s="14"/>
      <c r="L671" s="14"/>
      <c r="M671" s="14"/>
      <c r="N671" s="14"/>
      <c r="O671" s="14"/>
    </row>
    <row r="672" spans="1:17" ht="15" customHeight="1">
      <c r="A672" s="14"/>
      <c r="B672" s="42" t="s">
        <v>302</v>
      </c>
      <c r="C672" s="14"/>
      <c r="D672" s="47">
        <v>16.8</v>
      </c>
      <c r="E672" s="48">
        <v>16.7</v>
      </c>
      <c r="F672" s="14"/>
      <c r="G672" s="14"/>
      <c r="H672" s="14"/>
      <c r="I672" s="14"/>
      <c r="J672" s="14"/>
      <c r="K672" s="14"/>
      <c r="L672" s="14"/>
      <c r="M672" s="14"/>
      <c r="N672" s="14"/>
      <c r="O672" s="14"/>
    </row>
    <row r="673" spans="1:17" ht="15" customHeight="1">
      <c r="A673" s="14"/>
      <c r="B673" s="42" t="s">
        <v>303</v>
      </c>
      <c r="C673" s="14"/>
      <c r="D673" s="43">
        <v>0.17</v>
      </c>
      <c r="E673" s="44">
        <v>0.17</v>
      </c>
      <c r="F673" s="14"/>
      <c r="G673" s="14"/>
      <c r="H673" s="14"/>
      <c r="I673" s="14"/>
      <c r="J673" s="14"/>
      <c r="K673" s="14"/>
      <c r="L673" s="14"/>
      <c r="M673" s="14"/>
      <c r="N673" s="14"/>
      <c r="O673" s="14"/>
    </row>
    <row r="674" spans="1:17" ht="15.75" customHeight="1">
      <c r="A674" s="16"/>
      <c r="B674" s="42" t="s">
        <v>304</v>
      </c>
      <c r="C674" s="14"/>
      <c r="D674" s="46" t="s">
        <v>305</v>
      </c>
      <c r="E674" s="41">
        <v>1</v>
      </c>
      <c r="F674" s="14"/>
      <c r="G674" s="14"/>
      <c r="H674" s="14"/>
      <c r="I674" s="14"/>
      <c r="J674" s="14"/>
      <c r="K674" s="14"/>
      <c r="L674" s="14"/>
      <c r="M674" s="14"/>
      <c r="N674" s="14"/>
      <c r="O674" s="14"/>
    </row>
    <row r="675" spans="1:17" ht="15" customHeight="1">
      <c r="A675" s="24"/>
      <c r="B675" s="121" t="s">
        <v>84</v>
      </c>
      <c r="C675" s="110"/>
      <c r="D675" s="110"/>
      <c r="E675" s="110"/>
      <c r="F675" s="24">
        <f>F662+F663</f>
        <v>8.5299999999999994</v>
      </c>
      <c r="G675" s="24">
        <f t="shared" ref="G675:O675" si="37">G662+G663</f>
        <v>10.6</v>
      </c>
      <c r="H675" s="24">
        <f t="shared" si="37"/>
        <v>56.07</v>
      </c>
      <c r="I675" s="24">
        <f t="shared" si="37"/>
        <v>183</v>
      </c>
      <c r="J675" s="24">
        <f t="shared" si="37"/>
        <v>7.1999999999999995E-2</v>
      </c>
      <c r="K675" s="24">
        <f t="shared" si="37"/>
        <v>0.3</v>
      </c>
      <c r="L675" s="24">
        <f t="shared" si="37"/>
        <v>1.26</v>
      </c>
      <c r="M675" s="24">
        <f t="shared" si="37"/>
        <v>256.8</v>
      </c>
      <c r="N675" s="24">
        <f t="shared" si="37"/>
        <v>0.77</v>
      </c>
      <c r="O675" s="24">
        <f t="shared" si="37"/>
        <v>20.68</v>
      </c>
      <c r="P675" s="68"/>
      <c r="Q675" s="71"/>
    </row>
    <row r="676" spans="1:17" ht="12.75" customHeight="1">
      <c r="A676" s="120"/>
      <c r="B676" s="104" t="s">
        <v>85</v>
      </c>
      <c r="C676" s="120"/>
      <c r="D676" s="120"/>
      <c r="E676" s="120"/>
      <c r="F676" s="76">
        <f t="shared" ref="F676:O676" si="38">F618+F621+F659+F675</f>
        <v>65.06</v>
      </c>
      <c r="G676" s="76">
        <f t="shared" si="38"/>
        <v>55.35</v>
      </c>
      <c r="H676" s="76">
        <f t="shared" si="38"/>
        <v>252.97</v>
      </c>
      <c r="I676" s="76">
        <f t="shared" si="38"/>
        <v>1413.7</v>
      </c>
      <c r="J676" s="76">
        <f t="shared" si="38"/>
        <v>0.27100000000000002</v>
      </c>
      <c r="K676" s="76">
        <f t="shared" si="38"/>
        <v>0.56699999999999995</v>
      </c>
      <c r="L676" s="76">
        <f t="shared" si="38"/>
        <v>18.38</v>
      </c>
      <c r="M676" s="76">
        <f t="shared" si="38"/>
        <v>392.8</v>
      </c>
      <c r="N676" s="76">
        <f t="shared" si="38"/>
        <v>5.87</v>
      </c>
      <c r="O676" s="76">
        <f t="shared" si="38"/>
        <v>165.03</v>
      </c>
      <c r="P676" s="67"/>
    </row>
    <row r="677" spans="1:17" ht="1.5" hidden="1" customHeight="1">
      <c r="A677" s="16"/>
      <c r="B677" s="34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</row>
    <row r="678" spans="1:17" ht="15.75" customHeight="1">
      <c r="A678" s="204" t="s">
        <v>306</v>
      </c>
      <c r="B678" s="205"/>
      <c r="C678" s="205"/>
      <c r="D678" s="205"/>
      <c r="E678" s="205"/>
      <c r="F678" s="205"/>
      <c r="G678" s="205"/>
      <c r="H678" s="205"/>
      <c r="I678" s="205"/>
      <c r="J678" s="205"/>
      <c r="K678" s="205"/>
      <c r="L678" s="205"/>
      <c r="M678" s="205"/>
      <c r="N678" s="205"/>
      <c r="O678" s="206"/>
    </row>
    <row r="679" spans="1:17" ht="15.75" customHeight="1">
      <c r="A679" s="16"/>
      <c r="B679" s="32" t="s">
        <v>20</v>
      </c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</row>
    <row r="680" spans="1:17" ht="26.25" customHeight="1">
      <c r="A680" s="16" t="s">
        <v>307</v>
      </c>
      <c r="B680" s="11" t="s">
        <v>308</v>
      </c>
      <c r="C680" s="14" t="s">
        <v>89</v>
      </c>
      <c r="D680" s="14"/>
      <c r="E680" s="14"/>
      <c r="F680" s="29">
        <v>8.6</v>
      </c>
      <c r="G680" s="29">
        <v>11.4</v>
      </c>
      <c r="H680" s="29">
        <v>47.1</v>
      </c>
      <c r="I680" s="29">
        <v>325</v>
      </c>
      <c r="J680" s="29">
        <v>0</v>
      </c>
      <c r="K680" s="29"/>
      <c r="L680" s="29">
        <v>0</v>
      </c>
      <c r="M680" s="29">
        <v>48</v>
      </c>
      <c r="N680" s="29">
        <v>2</v>
      </c>
      <c r="O680" s="29">
        <v>14.88</v>
      </c>
    </row>
    <row r="681" spans="1:17" ht="15.75" customHeight="1">
      <c r="A681" s="16"/>
      <c r="B681" s="42" t="s">
        <v>309</v>
      </c>
      <c r="C681" s="14"/>
      <c r="D681" s="87">
        <v>50</v>
      </c>
      <c r="E681" s="88">
        <v>50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</row>
    <row r="682" spans="1:17" ht="14.25" customHeight="1">
      <c r="A682" s="16"/>
      <c r="B682" s="16" t="s">
        <v>34</v>
      </c>
      <c r="C682" s="14"/>
      <c r="D682" s="47">
        <v>60</v>
      </c>
      <c r="E682" s="48">
        <v>60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</row>
    <row r="683" spans="1:17" ht="15" customHeight="1">
      <c r="A683" s="16"/>
      <c r="B683" s="16" t="s">
        <v>160</v>
      </c>
      <c r="C683" s="14"/>
      <c r="D683" s="46">
        <v>100</v>
      </c>
      <c r="E683" s="41">
        <v>100</v>
      </c>
      <c r="F683" s="14"/>
      <c r="G683" s="14"/>
      <c r="H683" s="14"/>
      <c r="I683" s="14"/>
      <c r="J683" s="14"/>
      <c r="K683" s="14"/>
      <c r="L683" s="14"/>
      <c r="M683" s="14"/>
      <c r="N683" s="14"/>
      <c r="O683" s="14"/>
    </row>
    <row r="684" spans="1:17" ht="15" customHeight="1">
      <c r="A684" s="16"/>
      <c r="B684" s="16" t="s">
        <v>35</v>
      </c>
      <c r="C684" s="14"/>
      <c r="D684" s="47">
        <v>6</v>
      </c>
      <c r="E684" s="48">
        <v>6</v>
      </c>
      <c r="F684" s="14"/>
      <c r="G684" s="14"/>
      <c r="H684" s="14"/>
      <c r="I684" s="14"/>
      <c r="J684" s="14"/>
      <c r="K684" s="14"/>
      <c r="L684" s="14"/>
      <c r="M684" s="14"/>
      <c r="N684" s="14"/>
      <c r="O684" s="14"/>
    </row>
    <row r="685" spans="1:17" ht="15" customHeight="1">
      <c r="A685" s="16"/>
      <c r="B685" s="16" t="s">
        <v>70</v>
      </c>
      <c r="C685" s="14"/>
      <c r="D685" s="14">
        <v>2</v>
      </c>
      <c r="E685" s="14">
        <v>2</v>
      </c>
      <c r="F685" s="14"/>
      <c r="G685" s="14"/>
      <c r="H685" s="14"/>
      <c r="I685" s="14"/>
      <c r="J685" s="14"/>
      <c r="K685" s="14"/>
      <c r="L685" s="14"/>
      <c r="M685" s="14"/>
      <c r="N685" s="14"/>
      <c r="O685" s="14"/>
    </row>
    <row r="686" spans="1:17" ht="16.5" customHeight="1">
      <c r="A686" s="16"/>
      <c r="B686" s="16" t="s">
        <v>310</v>
      </c>
      <c r="C686" s="14"/>
      <c r="D686" s="14">
        <v>5</v>
      </c>
      <c r="E686" s="14">
        <v>5</v>
      </c>
      <c r="F686" s="14"/>
      <c r="G686" s="14"/>
      <c r="H686" s="14"/>
      <c r="I686" s="14"/>
      <c r="J686" s="14"/>
      <c r="K686" s="14"/>
      <c r="L686" s="14"/>
      <c r="M686" s="14"/>
      <c r="N686" s="14"/>
      <c r="O686" s="14"/>
    </row>
    <row r="687" spans="1:17" ht="15.75" customHeight="1">
      <c r="A687" s="16"/>
      <c r="B687" s="16" t="s">
        <v>311</v>
      </c>
      <c r="C687" s="14"/>
      <c r="D687" s="14"/>
      <c r="E687" s="14">
        <v>200</v>
      </c>
      <c r="F687" s="14"/>
      <c r="G687" s="14"/>
      <c r="H687" s="14"/>
      <c r="I687" s="14"/>
      <c r="J687" s="14"/>
      <c r="K687" s="14"/>
      <c r="L687" s="14"/>
      <c r="M687" s="14"/>
      <c r="N687" s="14"/>
      <c r="O687" s="14"/>
    </row>
    <row r="688" spans="1:17" ht="14.25" customHeight="1">
      <c r="A688" s="15"/>
      <c r="B688" s="15" t="s">
        <v>27</v>
      </c>
      <c r="C688" s="13">
        <v>40</v>
      </c>
      <c r="D688" s="13">
        <v>40</v>
      </c>
      <c r="E688" s="14">
        <v>40</v>
      </c>
      <c r="F688" s="14">
        <v>2.72</v>
      </c>
      <c r="G688" s="14">
        <v>0.48</v>
      </c>
      <c r="H688" s="14">
        <v>15.9</v>
      </c>
      <c r="I688" s="14">
        <v>80</v>
      </c>
      <c r="J688" s="14">
        <v>0.06</v>
      </c>
      <c r="K688" s="14">
        <v>0.03</v>
      </c>
      <c r="L688" s="14">
        <v>0</v>
      </c>
      <c r="M688" s="14">
        <v>19.2</v>
      </c>
      <c r="N688" s="14">
        <v>20</v>
      </c>
      <c r="O688" s="65">
        <v>2.5</v>
      </c>
    </row>
    <row r="689" spans="1:17" ht="24.75" customHeight="1">
      <c r="A689" s="36" t="s">
        <v>312</v>
      </c>
      <c r="B689" s="16" t="s">
        <v>313</v>
      </c>
      <c r="C689" s="36">
        <v>180</v>
      </c>
      <c r="D689" s="173"/>
      <c r="E689" s="36"/>
      <c r="F689" s="36">
        <v>2.52</v>
      </c>
      <c r="G689" s="36">
        <v>2.5</v>
      </c>
      <c r="H689" s="36">
        <v>13.6</v>
      </c>
      <c r="I689" s="36">
        <v>79.2</v>
      </c>
      <c r="J689" s="36">
        <v>0.14000000000000001</v>
      </c>
      <c r="K689" s="36">
        <v>0.8</v>
      </c>
      <c r="L689" s="36">
        <v>0.63</v>
      </c>
      <c r="M689" s="175"/>
      <c r="N689" s="175"/>
      <c r="O689" s="175">
        <v>9.08</v>
      </c>
    </row>
    <row r="690" spans="1:17" ht="15.75" customHeight="1">
      <c r="A690" s="15"/>
      <c r="B690" s="16" t="s">
        <v>314</v>
      </c>
      <c r="C690" s="19"/>
      <c r="D690" s="14">
        <v>2.2000000000000002</v>
      </c>
      <c r="E690" s="14">
        <v>2.2000000000000002</v>
      </c>
      <c r="F690" s="19"/>
      <c r="G690" s="19"/>
      <c r="H690" s="19"/>
      <c r="I690" s="19"/>
      <c r="J690" s="92"/>
      <c r="K690" s="92"/>
      <c r="L690" s="92"/>
      <c r="M690" s="175"/>
      <c r="N690" s="175"/>
      <c r="O690" s="175"/>
    </row>
    <row r="691" spans="1:17" ht="15.75" customHeight="1">
      <c r="A691" s="15"/>
      <c r="B691" s="16" t="s">
        <v>35</v>
      </c>
      <c r="C691" s="19"/>
      <c r="D691" s="14">
        <v>9</v>
      </c>
      <c r="E691" s="14">
        <v>9</v>
      </c>
      <c r="F691" s="19"/>
      <c r="G691" s="19"/>
      <c r="H691" s="19"/>
      <c r="I691" s="19"/>
      <c r="J691" s="92"/>
      <c r="K691" s="92"/>
      <c r="L691" s="92"/>
      <c r="M691" s="175"/>
      <c r="N691" s="175"/>
      <c r="O691" s="175"/>
    </row>
    <row r="692" spans="1:17" ht="15.75" customHeight="1">
      <c r="A692" s="14"/>
      <c r="B692" s="16" t="s">
        <v>73</v>
      </c>
      <c r="C692" s="14"/>
      <c r="D692" s="14">
        <v>90</v>
      </c>
      <c r="E692" s="14">
        <v>90</v>
      </c>
      <c r="F692" s="14"/>
      <c r="G692" s="14"/>
      <c r="H692" s="14"/>
      <c r="I692" s="14"/>
      <c r="J692" s="14"/>
      <c r="K692" s="14"/>
      <c r="L692" s="14"/>
      <c r="M692" s="175"/>
      <c r="N692" s="175"/>
      <c r="O692" s="175"/>
    </row>
    <row r="693" spans="1:17" ht="15.75" customHeight="1">
      <c r="A693" s="14"/>
      <c r="B693" s="16" t="s">
        <v>34</v>
      </c>
      <c r="C693" s="14"/>
      <c r="D693" s="14">
        <v>99</v>
      </c>
      <c r="E693" s="14">
        <v>99</v>
      </c>
      <c r="F693" s="14"/>
      <c r="G693" s="14"/>
      <c r="H693" s="14"/>
      <c r="I693" s="14"/>
      <c r="J693" s="14"/>
      <c r="K693" s="14"/>
      <c r="L693" s="14"/>
      <c r="M693" s="175"/>
      <c r="N693" s="175"/>
      <c r="O693" s="175"/>
    </row>
    <row r="694" spans="1:17" ht="14.25" customHeight="1">
      <c r="A694" s="21"/>
      <c r="B694" s="21" t="s">
        <v>98</v>
      </c>
      <c r="C694" s="24"/>
      <c r="D694" s="24"/>
      <c r="E694" s="24"/>
      <c r="F694" s="24">
        <f t="shared" ref="F694:O694" si="39">SUM(F680:F693)</f>
        <v>13.84</v>
      </c>
      <c r="G694" s="24">
        <f t="shared" si="39"/>
        <v>14.38</v>
      </c>
      <c r="H694" s="24">
        <f t="shared" si="39"/>
        <v>76.599999999999994</v>
      </c>
      <c r="I694" s="24">
        <f t="shared" si="39"/>
        <v>484.2</v>
      </c>
      <c r="J694" s="24">
        <f t="shared" si="39"/>
        <v>0.2</v>
      </c>
      <c r="K694" s="24">
        <f t="shared" si="39"/>
        <v>0.83</v>
      </c>
      <c r="L694" s="24">
        <f t="shared" si="39"/>
        <v>0.63</v>
      </c>
      <c r="M694" s="24">
        <f t="shared" si="39"/>
        <v>67.2</v>
      </c>
      <c r="N694" s="24">
        <f t="shared" si="39"/>
        <v>22</v>
      </c>
      <c r="O694" s="24">
        <f t="shared" si="39"/>
        <v>26.46</v>
      </c>
      <c r="P694" s="67"/>
    </row>
    <row r="695" spans="1:17" ht="14.25" customHeight="1">
      <c r="A695" s="29"/>
      <c r="B695" s="26" t="s">
        <v>38</v>
      </c>
      <c r="C695" s="29"/>
      <c r="D695" s="28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7" ht="14.25" customHeight="1">
      <c r="A696" s="29" t="s">
        <v>99</v>
      </c>
      <c r="B696" s="77" t="s">
        <v>315</v>
      </c>
      <c r="C696" s="29">
        <v>75</v>
      </c>
      <c r="D696" s="29">
        <v>75</v>
      </c>
      <c r="E696" s="29">
        <v>75</v>
      </c>
      <c r="F696" s="29">
        <v>0.23</v>
      </c>
      <c r="G696" s="29">
        <v>0</v>
      </c>
      <c r="H696" s="29">
        <v>9</v>
      </c>
      <c r="I696" s="29">
        <v>47.25</v>
      </c>
      <c r="J696" s="29">
        <v>5</v>
      </c>
      <c r="K696" s="29">
        <v>12.8</v>
      </c>
      <c r="L696" s="29">
        <v>4.5</v>
      </c>
      <c r="M696" s="29"/>
      <c r="N696" s="29"/>
      <c r="O696" s="29">
        <v>11.65</v>
      </c>
    </row>
    <row r="697" spans="1:17" ht="12.75" customHeight="1">
      <c r="A697" s="24"/>
      <c r="B697" s="21" t="s">
        <v>41</v>
      </c>
      <c r="C697" s="24"/>
      <c r="D697" s="23"/>
      <c r="E697" s="24"/>
      <c r="F697" s="24">
        <f t="shared" ref="F697:O697" si="40">F696</f>
        <v>0.23</v>
      </c>
      <c r="G697" s="24">
        <f t="shared" si="40"/>
        <v>0</v>
      </c>
      <c r="H697" s="24">
        <f t="shared" si="40"/>
        <v>9</v>
      </c>
      <c r="I697" s="24">
        <f t="shared" si="40"/>
        <v>47.25</v>
      </c>
      <c r="J697" s="24">
        <f t="shared" si="40"/>
        <v>5</v>
      </c>
      <c r="K697" s="24">
        <f t="shared" si="40"/>
        <v>12.8</v>
      </c>
      <c r="L697" s="24">
        <f t="shared" si="40"/>
        <v>4.5</v>
      </c>
      <c r="M697" s="24">
        <f t="shared" si="40"/>
        <v>0</v>
      </c>
      <c r="N697" s="24">
        <f t="shared" si="40"/>
        <v>0</v>
      </c>
      <c r="O697" s="24">
        <f t="shared" si="40"/>
        <v>11.65</v>
      </c>
      <c r="P697" s="68"/>
      <c r="Q697" s="71"/>
    </row>
    <row r="698" spans="1:17" ht="15" hidden="1" customHeight="1">
      <c r="A698" s="16"/>
      <c r="B698" s="16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7" ht="15.75" customHeight="1">
      <c r="A699" s="16"/>
      <c r="B699" s="26" t="s">
        <v>42</v>
      </c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7" ht="25.5" customHeight="1">
      <c r="A700" s="29" t="s">
        <v>316</v>
      </c>
      <c r="B700" s="11" t="s">
        <v>317</v>
      </c>
      <c r="C700" s="14">
        <v>200</v>
      </c>
      <c r="D700" s="12"/>
      <c r="E700" s="14"/>
      <c r="F700" s="14">
        <v>3</v>
      </c>
      <c r="G700" s="14">
        <v>3.28</v>
      </c>
      <c r="H700" s="14">
        <v>13.52</v>
      </c>
      <c r="I700" s="14">
        <v>95.76</v>
      </c>
      <c r="J700" s="14"/>
      <c r="K700" s="14"/>
      <c r="L700" s="14">
        <v>4.5999999999999996</v>
      </c>
      <c r="M700" s="14">
        <v>35</v>
      </c>
      <c r="N700" s="14">
        <v>1.25</v>
      </c>
      <c r="O700" s="65">
        <v>7.29</v>
      </c>
    </row>
    <row r="701" spans="1:17" ht="15.75" customHeight="1">
      <c r="A701" s="14"/>
      <c r="B701" s="35" t="s">
        <v>45</v>
      </c>
      <c r="C701" s="14"/>
      <c r="D701" s="13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7" ht="15.75" customHeight="1">
      <c r="A702" s="14"/>
      <c r="B702" s="37" t="s">
        <v>46</v>
      </c>
      <c r="C702" s="14"/>
      <c r="D702" s="82">
        <v>53.3</v>
      </c>
      <c r="E702" s="83">
        <v>40</v>
      </c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7" ht="15.75" customHeight="1">
      <c r="A703" s="14"/>
      <c r="B703" s="45" t="s">
        <v>47</v>
      </c>
      <c r="C703" s="14"/>
      <c r="D703" s="49">
        <v>57.1</v>
      </c>
      <c r="E703" s="50">
        <v>40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</row>
    <row r="704" spans="1:17" ht="15.75" customHeight="1">
      <c r="A704" s="14"/>
      <c r="B704" s="45" t="s">
        <v>48</v>
      </c>
      <c r="C704" s="14"/>
      <c r="D704" s="82">
        <v>61.5</v>
      </c>
      <c r="E704" s="83">
        <v>40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</row>
    <row r="705" spans="1:16" ht="15.75" customHeight="1">
      <c r="A705" s="14"/>
      <c r="B705" s="45" t="s">
        <v>49</v>
      </c>
      <c r="C705" s="14"/>
      <c r="D705" s="84">
        <v>66.7</v>
      </c>
      <c r="E705" s="85">
        <v>40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</row>
    <row r="706" spans="1:16" ht="15.75" customHeight="1">
      <c r="A706" s="14"/>
      <c r="B706" s="35" t="s">
        <v>51</v>
      </c>
      <c r="C706" s="14"/>
      <c r="D706" s="13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</row>
    <row r="707" spans="1:16" ht="15.75" customHeight="1">
      <c r="A707" s="14"/>
      <c r="B707" s="37" t="s">
        <v>52</v>
      </c>
      <c r="C707" s="14"/>
      <c r="D707" s="47">
        <v>10</v>
      </c>
      <c r="E707" s="48">
        <v>8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</row>
    <row r="708" spans="1:16" ht="15.75" customHeight="1">
      <c r="A708" s="14"/>
      <c r="B708" s="37" t="s">
        <v>53</v>
      </c>
      <c r="C708" s="14"/>
      <c r="D708" s="46">
        <v>10.7</v>
      </c>
      <c r="E708" s="41">
        <v>8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</row>
    <row r="709" spans="1:16" ht="15.75" customHeight="1">
      <c r="A709" s="14"/>
      <c r="B709" s="42" t="s">
        <v>318</v>
      </c>
      <c r="C709" s="14"/>
      <c r="D709" s="82">
        <v>2.6</v>
      </c>
      <c r="E709" s="83">
        <v>2</v>
      </c>
      <c r="F709" s="14"/>
      <c r="G709" s="14"/>
      <c r="H709" s="14"/>
      <c r="I709" s="14"/>
      <c r="J709" s="14"/>
      <c r="K709" s="14"/>
      <c r="L709" s="14"/>
      <c r="M709" s="14"/>
      <c r="N709" s="14"/>
      <c r="O709" s="14"/>
    </row>
    <row r="710" spans="1:16" ht="15.75" customHeight="1">
      <c r="A710" s="14"/>
      <c r="B710" s="42" t="s">
        <v>67</v>
      </c>
      <c r="C710" s="14"/>
      <c r="D710" s="49">
        <v>9.6</v>
      </c>
      <c r="E710" s="50">
        <v>8</v>
      </c>
      <c r="F710" s="14"/>
      <c r="G710" s="14"/>
      <c r="H710" s="14"/>
      <c r="I710" s="14"/>
      <c r="J710" s="14"/>
      <c r="K710" s="14"/>
      <c r="L710" s="14"/>
      <c r="M710" s="14"/>
      <c r="N710" s="14"/>
      <c r="O710" s="14"/>
    </row>
    <row r="711" spans="1:16" ht="15.75" customHeight="1">
      <c r="A711" s="14"/>
      <c r="B711" s="35" t="s">
        <v>74</v>
      </c>
      <c r="C711" s="14"/>
      <c r="D711" s="13">
        <v>2</v>
      </c>
      <c r="E711" s="14">
        <v>2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4"/>
    </row>
    <row r="712" spans="1:16" ht="15.75" customHeight="1">
      <c r="A712" s="14"/>
      <c r="B712" s="42" t="s">
        <v>319</v>
      </c>
      <c r="C712" s="14">
        <v>52</v>
      </c>
      <c r="D712" s="12"/>
      <c r="E712" s="85">
        <v>52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4"/>
    </row>
    <row r="713" spans="1:16" ht="15.75" customHeight="1">
      <c r="A713" s="10"/>
      <c r="B713" s="42" t="s">
        <v>104</v>
      </c>
      <c r="C713" s="14"/>
      <c r="D713" s="49">
        <v>16</v>
      </c>
      <c r="E713" s="50">
        <v>16</v>
      </c>
      <c r="F713" s="16"/>
      <c r="G713" s="16"/>
      <c r="H713" s="16"/>
      <c r="I713" s="16"/>
      <c r="J713" s="16"/>
      <c r="K713" s="16"/>
      <c r="L713" s="16"/>
      <c r="M713" s="16"/>
      <c r="N713" s="16"/>
      <c r="O713" s="33"/>
    </row>
    <row r="714" spans="1:16" ht="15.75" customHeight="1">
      <c r="A714" s="10"/>
      <c r="B714" s="42" t="s">
        <v>74</v>
      </c>
      <c r="C714" s="14"/>
      <c r="D714" s="82">
        <v>1.8</v>
      </c>
      <c r="E714" s="83">
        <v>1.8</v>
      </c>
      <c r="F714" s="16"/>
      <c r="G714" s="16"/>
      <c r="H714" s="16"/>
      <c r="I714" s="16"/>
      <c r="J714" s="16"/>
      <c r="K714" s="16"/>
      <c r="L714" s="16"/>
      <c r="M714" s="16"/>
      <c r="N714" s="16"/>
      <c r="O714" s="33"/>
    </row>
    <row r="715" spans="1:16" ht="15.75" customHeight="1">
      <c r="A715" s="10"/>
      <c r="B715" s="42" t="s">
        <v>140</v>
      </c>
      <c r="C715" s="14"/>
      <c r="D715" s="49" t="s">
        <v>320</v>
      </c>
      <c r="E715" s="50">
        <v>5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3"/>
    </row>
    <row r="716" spans="1:16" ht="15.75" customHeight="1">
      <c r="A716" s="10"/>
      <c r="B716" s="42" t="s">
        <v>34</v>
      </c>
      <c r="C716" s="14"/>
      <c r="D716" s="82">
        <v>25</v>
      </c>
      <c r="E716" s="83">
        <v>25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2"/>
    </row>
    <row r="717" spans="1:16" ht="15.75" customHeight="1">
      <c r="A717" s="10"/>
      <c r="B717" s="42" t="s">
        <v>70</v>
      </c>
      <c r="C717" s="12"/>
      <c r="D717" s="84">
        <v>0.5</v>
      </c>
      <c r="E717" s="85">
        <v>0.5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2"/>
    </row>
    <row r="718" spans="1:16" ht="15.75" customHeight="1">
      <c r="A718" s="10"/>
      <c r="B718" s="42" t="s">
        <v>213</v>
      </c>
      <c r="C718" s="12"/>
      <c r="D718" s="49">
        <v>150</v>
      </c>
      <c r="E718" s="50">
        <v>150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2"/>
    </row>
    <row r="719" spans="1:16" ht="15.75" customHeight="1">
      <c r="A719" s="10"/>
      <c r="B719" s="42" t="s">
        <v>70</v>
      </c>
      <c r="C719" s="12"/>
      <c r="D719" s="80">
        <v>2</v>
      </c>
      <c r="E719" s="81">
        <v>2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2"/>
    </row>
    <row r="720" spans="1:16" ht="13.5" customHeight="1">
      <c r="A720" s="176" t="s">
        <v>169</v>
      </c>
      <c r="B720" s="172" t="s">
        <v>170</v>
      </c>
      <c r="C720" s="138">
        <v>80</v>
      </c>
      <c r="D720" s="138"/>
      <c r="E720" s="106"/>
      <c r="F720" s="138">
        <v>15.82</v>
      </c>
      <c r="G720" s="138">
        <v>17.77</v>
      </c>
      <c r="H720" s="138">
        <v>18.079999999999998</v>
      </c>
      <c r="I720" s="138">
        <v>265.43</v>
      </c>
      <c r="J720" s="138">
        <v>6.4000000000000001E-2</v>
      </c>
      <c r="K720" s="138">
        <v>9.6000000000000002E-2</v>
      </c>
      <c r="L720" s="138">
        <v>0</v>
      </c>
      <c r="M720" s="138">
        <v>16.8</v>
      </c>
      <c r="N720" s="138">
        <v>1.2</v>
      </c>
      <c r="O720" s="138">
        <v>43.16</v>
      </c>
      <c r="P720" s="1"/>
    </row>
    <row r="721" spans="1:25" ht="14.25" customHeight="1">
      <c r="A721" s="16"/>
      <c r="B721" s="16" t="s">
        <v>61</v>
      </c>
      <c r="C721" s="14"/>
      <c r="D721" s="107">
        <v>62</v>
      </c>
      <c r="E721" s="107">
        <v>59.2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"/>
    </row>
    <row r="722" spans="1:25" ht="14.25" customHeight="1">
      <c r="A722" s="16"/>
      <c r="B722" s="16" t="s">
        <v>171</v>
      </c>
      <c r="C722" s="14"/>
      <c r="D722" s="14">
        <v>14.4</v>
      </c>
      <c r="E722" s="14">
        <v>14.4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"/>
    </row>
    <row r="723" spans="1:25" ht="15.75" customHeight="1">
      <c r="A723" s="16"/>
      <c r="B723" s="16" t="s">
        <v>73</v>
      </c>
      <c r="C723" s="14"/>
      <c r="D723" s="14">
        <v>19.2</v>
      </c>
      <c r="E723" s="14">
        <v>19.2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"/>
    </row>
    <row r="724" spans="1:25" ht="14.25" customHeight="1">
      <c r="A724" s="16"/>
      <c r="B724" s="16" t="s">
        <v>66</v>
      </c>
      <c r="C724" s="14"/>
      <c r="D724" s="14">
        <v>8</v>
      </c>
      <c r="E724" s="14">
        <v>8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"/>
    </row>
    <row r="725" spans="1:25" ht="15" customHeight="1">
      <c r="A725" s="16"/>
      <c r="B725" s="16" t="s">
        <v>172</v>
      </c>
      <c r="C725" s="14"/>
      <c r="D725" s="14"/>
      <c r="E725" s="14">
        <v>99.3</v>
      </c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"/>
    </row>
    <row r="726" spans="1:25" ht="15.75" customHeight="1">
      <c r="A726" s="16"/>
      <c r="B726" s="16" t="s">
        <v>68</v>
      </c>
      <c r="C726" s="14"/>
      <c r="D726" s="14">
        <v>4.8</v>
      </c>
      <c r="E726" s="14">
        <v>4.8</v>
      </c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"/>
    </row>
    <row r="727" spans="1:25" ht="15" customHeight="1">
      <c r="A727" s="14"/>
      <c r="B727" s="16" t="s">
        <v>70</v>
      </c>
      <c r="C727" s="14"/>
      <c r="D727" s="14">
        <v>1.2</v>
      </c>
      <c r="E727" s="14">
        <v>1.2</v>
      </c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"/>
    </row>
    <row r="728" spans="1:25" ht="14.25" customHeight="1">
      <c r="A728" s="10" t="s">
        <v>321</v>
      </c>
      <c r="B728" s="11" t="s">
        <v>322</v>
      </c>
      <c r="C728" s="13">
        <v>150</v>
      </c>
      <c r="D728" s="13"/>
      <c r="E728" s="14"/>
      <c r="F728" s="29">
        <v>3.13</v>
      </c>
      <c r="G728" s="29">
        <v>5.56</v>
      </c>
      <c r="H728" s="29">
        <v>14.38</v>
      </c>
      <c r="I728" s="29">
        <v>120</v>
      </c>
      <c r="J728" s="69"/>
      <c r="K728" s="69"/>
      <c r="L728" s="69">
        <v>24.99</v>
      </c>
      <c r="M728" s="69"/>
      <c r="N728" s="69"/>
      <c r="O728" s="69">
        <v>14</v>
      </c>
    </row>
    <row r="729" spans="1:25" ht="14.25" customHeight="1">
      <c r="A729" s="10"/>
      <c r="B729" s="42" t="s">
        <v>245</v>
      </c>
      <c r="C729" s="13"/>
      <c r="D729" s="87">
        <v>215</v>
      </c>
      <c r="E729" s="88">
        <v>172</v>
      </c>
      <c r="F729" s="29"/>
      <c r="G729" s="29"/>
      <c r="H729" s="29"/>
      <c r="I729" s="29"/>
      <c r="J729" s="69"/>
      <c r="K729" s="69"/>
      <c r="L729" s="69"/>
      <c r="M729" s="69"/>
      <c r="N729" s="69"/>
      <c r="O729" s="69"/>
    </row>
    <row r="730" spans="1:25" ht="13.5" customHeight="1">
      <c r="A730" s="10"/>
      <c r="B730" s="42" t="s">
        <v>68</v>
      </c>
      <c r="C730" s="13"/>
      <c r="D730" s="47">
        <v>5.25</v>
      </c>
      <c r="E730" s="48">
        <v>5.25</v>
      </c>
      <c r="F730" s="29"/>
      <c r="G730" s="29"/>
      <c r="H730" s="29"/>
      <c r="I730" s="29"/>
      <c r="J730" s="69"/>
      <c r="K730" s="69"/>
      <c r="L730" s="69"/>
      <c r="M730" s="69"/>
      <c r="N730" s="69"/>
      <c r="O730" s="69"/>
      <c r="S730" s="98"/>
      <c r="T730" s="98"/>
      <c r="U730" s="98"/>
      <c r="V730" s="98"/>
      <c r="W730" s="100"/>
      <c r="X730" s="100"/>
      <c r="Y730" s="100"/>
    </row>
    <row r="731" spans="1:25" ht="15" customHeight="1">
      <c r="A731" s="10"/>
      <c r="B731" s="35" t="s">
        <v>51</v>
      </c>
      <c r="C731" s="13"/>
      <c r="D731" s="13"/>
      <c r="E731" s="14"/>
      <c r="F731" s="29"/>
      <c r="G731" s="29"/>
      <c r="H731" s="29"/>
      <c r="I731" s="29"/>
      <c r="J731" s="69"/>
      <c r="K731" s="69"/>
      <c r="L731" s="69"/>
      <c r="M731" s="69"/>
      <c r="N731" s="69"/>
      <c r="O731" s="69"/>
      <c r="S731" s="98"/>
      <c r="T731" s="98"/>
      <c r="U731" s="98"/>
      <c r="V731" s="98"/>
      <c r="W731" s="100"/>
      <c r="X731" s="100"/>
      <c r="Y731" s="100"/>
    </row>
    <row r="732" spans="1:25" ht="14.25" customHeight="1">
      <c r="A732" s="10"/>
      <c r="B732" s="37" t="s">
        <v>52</v>
      </c>
      <c r="C732" s="13"/>
      <c r="D732" s="46">
        <v>3.7</v>
      </c>
      <c r="E732" s="41">
        <v>3</v>
      </c>
      <c r="F732" s="29"/>
      <c r="G732" s="29"/>
      <c r="H732" s="29"/>
      <c r="I732" s="29"/>
      <c r="J732" s="69"/>
      <c r="K732" s="69"/>
      <c r="L732" s="69"/>
      <c r="M732" s="69"/>
      <c r="N732" s="69"/>
      <c r="O732" s="69"/>
      <c r="S732" s="98"/>
      <c r="T732" s="98"/>
      <c r="U732" s="98"/>
      <c r="V732" s="98"/>
      <c r="W732" s="100"/>
      <c r="X732" s="100"/>
      <c r="Y732" s="100"/>
    </row>
    <row r="733" spans="1:25" ht="14.25" customHeight="1">
      <c r="A733" s="10"/>
      <c r="B733" s="37" t="s">
        <v>53</v>
      </c>
      <c r="C733" s="13"/>
      <c r="D733" s="13">
        <v>4</v>
      </c>
      <c r="E733" s="14">
        <v>3</v>
      </c>
      <c r="F733" s="29"/>
      <c r="G733" s="29"/>
      <c r="H733" s="29"/>
      <c r="I733" s="29"/>
      <c r="J733" s="69"/>
      <c r="K733" s="69"/>
      <c r="L733" s="69"/>
      <c r="M733" s="69"/>
      <c r="N733" s="69"/>
      <c r="O733" s="69"/>
      <c r="S733" s="98"/>
      <c r="T733" s="98"/>
      <c r="U733" s="98"/>
      <c r="V733" s="98"/>
      <c r="W733" s="100"/>
      <c r="X733" s="100"/>
      <c r="Y733" s="100"/>
    </row>
    <row r="734" spans="1:25" ht="14.25" customHeight="1">
      <c r="A734" s="10"/>
      <c r="B734" s="42" t="s">
        <v>67</v>
      </c>
      <c r="C734" s="13"/>
      <c r="D734" s="47">
        <v>7.2</v>
      </c>
      <c r="E734" s="48">
        <v>6</v>
      </c>
      <c r="F734" s="29"/>
      <c r="G734" s="29"/>
      <c r="H734" s="29"/>
      <c r="I734" s="29"/>
      <c r="J734" s="69"/>
      <c r="K734" s="69"/>
      <c r="L734" s="69"/>
      <c r="M734" s="69"/>
      <c r="N734" s="69"/>
      <c r="O734" s="69"/>
      <c r="S734" s="98"/>
      <c r="T734" s="98"/>
      <c r="U734" s="98"/>
      <c r="V734" s="98"/>
      <c r="W734" s="100"/>
      <c r="X734" s="100"/>
      <c r="Y734" s="100"/>
    </row>
    <row r="735" spans="1:25" ht="13.5" customHeight="1">
      <c r="A735" s="10"/>
      <c r="B735" s="42" t="s">
        <v>197</v>
      </c>
      <c r="C735" s="13"/>
      <c r="D735" s="177">
        <v>9</v>
      </c>
      <c r="E735" s="178">
        <v>9</v>
      </c>
      <c r="F735" s="29"/>
      <c r="G735" s="29"/>
      <c r="H735" s="29"/>
      <c r="I735" s="29"/>
      <c r="J735" s="69"/>
      <c r="K735" s="69"/>
      <c r="L735" s="69"/>
      <c r="M735" s="69"/>
      <c r="N735" s="69"/>
      <c r="O735" s="69"/>
      <c r="S735" s="98"/>
      <c r="T735" s="98"/>
      <c r="U735" s="98"/>
      <c r="V735" s="98"/>
      <c r="W735" s="100"/>
      <c r="X735" s="100"/>
      <c r="Y735" s="100"/>
    </row>
    <row r="736" spans="1:25" ht="14.25" hidden="1" customHeight="1">
      <c r="A736" s="10"/>
      <c r="B736" s="42" t="s">
        <v>130</v>
      </c>
      <c r="C736" s="13"/>
      <c r="D736" s="87">
        <v>0.12</v>
      </c>
      <c r="E736" s="88">
        <v>0.12</v>
      </c>
      <c r="F736" s="29"/>
      <c r="G736" s="29"/>
      <c r="H736" s="29"/>
      <c r="I736" s="29"/>
      <c r="J736" s="69"/>
      <c r="K736" s="69"/>
      <c r="L736" s="69"/>
      <c r="M736" s="69"/>
      <c r="N736" s="69"/>
      <c r="O736" s="69"/>
      <c r="S736" s="98"/>
      <c r="T736" s="98"/>
      <c r="U736" s="98"/>
      <c r="V736" s="98"/>
      <c r="W736" s="100"/>
      <c r="X736" s="100"/>
      <c r="Y736" s="100"/>
    </row>
    <row r="737" spans="1:25" ht="13.5" customHeight="1">
      <c r="A737" s="10"/>
      <c r="B737" s="42" t="s">
        <v>104</v>
      </c>
      <c r="C737" s="13"/>
      <c r="D737" s="47">
        <v>1.8</v>
      </c>
      <c r="E737" s="48">
        <v>1.8</v>
      </c>
      <c r="F737" s="29"/>
      <c r="G737" s="29"/>
      <c r="H737" s="29"/>
      <c r="I737" s="29"/>
      <c r="J737" s="69"/>
      <c r="K737" s="69"/>
      <c r="L737" s="69"/>
      <c r="M737" s="69"/>
      <c r="N737" s="69"/>
      <c r="O737" s="69"/>
      <c r="S737" s="98"/>
      <c r="T737" s="98"/>
      <c r="U737" s="98"/>
      <c r="V737" s="98"/>
      <c r="W737" s="100"/>
      <c r="X737" s="100"/>
      <c r="Y737" s="100"/>
    </row>
    <row r="738" spans="1:25" ht="12" customHeight="1">
      <c r="A738" s="10"/>
      <c r="B738" s="42" t="s">
        <v>35</v>
      </c>
      <c r="C738" s="13"/>
      <c r="D738" s="46">
        <v>4.5</v>
      </c>
      <c r="E738" s="41">
        <v>4.5</v>
      </c>
      <c r="F738" s="29"/>
      <c r="G738" s="29"/>
      <c r="H738" s="29"/>
      <c r="I738" s="29"/>
      <c r="J738" s="69"/>
      <c r="K738" s="69"/>
      <c r="L738" s="69"/>
      <c r="M738" s="69"/>
      <c r="N738" s="69"/>
      <c r="O738" s="69"/>
      <c r="S738" s="98"/>
      <c r="T738" s="98"/>
      <c r="U738" s="98"/>
      <c r="V738" s="98"/>
      <c r="W738" s="100"/>
      <c r="X738" s="100"/>
      <c r="Y738" s="100"/>
    </row>
    <row r="739" spans="1:25" ht="0.75" hidden="1" customHeight="1">
      <c r="A739" s="10"/>
      <c r="B739" s="42" t="s">
        <v>70</v>
      </c>
      <c r="C739" s="13"/>
      <c r="D739" s="47">
        <v>1</v>
      </c>
      <c r="E739" s="48">
        <v>1</v>
      </c>
      <c r="F739" s="29"/>
      <c r="G739" s="29"/>
      <c r="H739" s="29"/>
      <c r="I739" s="29"/>
      <c r="J739" s="69"/>
      <c r="K739" s="69"/>
      <c r="L739" s="69"/>
      <c r="M739" s="69"/>
      <c r="N739" s="69"/>
      <c r="O739" s="69"/>
      <c r="S739" s="98"/>
      <c r="T739" s="98"/>
      <c r="U739" s="98"/>
      <c r="V739" s="98"/>
      <c r="W739" s="100"/>
      <c r="X739" s="100"/>
      <c r="Y739" s="100"/>
    </row>
    <row r="740" spans="1:25" ht="21.75" hidden="1" customHeight="1">
      <c r="A740" s="10"/>
      <c r="B740" s="42" t="s">
        <v>323</v>
      </c>
      <c r="C740" s="13"/>
      <c r="D740" s="43">
        <v>1.2E-2</v>
      </c>
      <c r="E740" s="44">
        <v>1.2E-2</v>
      </c>
      <c r="F740" s="14"/>
      <c r="G740" s="14"/>
      <c r="H740" s="14"/>
      <c r="I740" s="14"/>
      <c r="J740" s="69"/>
      <c r="K740" s="69"/>
      <c r="L740" s="69"/>
      <c r="M740" s="69"/>
      <c r="N740" s="69"/>
      <c r="O740" s="69"/>
      <c r="S740" s="98"/>
      <c r="T740" s="98"/>
      <c r="U740" s="98"/>
      <c r="V740" s="98"/>
      <c r="W740" s="100"/>
      <c r="X740" s="100"/>
      <c r="Y740" s="100"/>
    </row>
    <row r="741" spans="1:25" ht="15.75" customHeight="1">
      <c r="A741" s="16"/>
      <c r="B741" s="15" t="s">
        <v>63</v>
      </c>
      <c r="C741" s="14">
        <v>30</v>
      </c>
      <c r="D741" s="13">
        <v>30</v>
      </c>
      <c r="E741" s="14">
        <v>30</v>
      </c>
      <c r="F741" s="14">
        <v>2.4500000000000002</v>
      </c>
      <c r="G741" s="14">
        <v>0.4</v>
      </c>
      <c r="H741" s="14">
        <v>12.2</v>
      </c>
      <c r="I741" s="14">
        <v>63.6</v>
      </c>
      <c r="J741" s="14">
        <v>3.3000000000000002E-2</v>
      </c>
      <c r="K741" s="14">
        <v>8.9999999999999993E-3</v>
      </c>
      <c r="L741" s="14">
        <v>0</v>
      </c>
      <c r="M741" s="14">
        <v>6</v>
      </c>
      <c r="N741" s="14">
        <v>0.33</v>
      </c>
      <c r="O741" s="14">
        <v>1.76</v>
      </c>
    </row>
    <row r="742" spans="1:25" ht="15.75" customHeight="1">
      <c r="A742" s="16"/>
      <c r="B742" s="15" t="s">
        <v>27</v>
      </c>
      <c r="C742" s="14">
        <v>30</v>
      </c>
      <c r="D742" s="13">
        <v>30</v>
      </c>
      <c r="E742" s="14">
        <v>30</v>
      </c>
      <c r="F742" s="14">
        <v>2.04</v>
      </c>
      <c r="G742" s="14">
        <v>0.36</v>
      </c>
      <c r="H742" s="14">
        <v>11.94</v>
      </c>
      <c r="I742" s="14">
        <v>60</v>
      </c>
      <c r="J742" s="14">
        <v>5.3999999999999999E-2</v>
      </c>
      <c r="K742" s="14">
        <v>2.4E-2</v>
      </c>
      <c r="L742" s="14">
        <v>0</v>
      </c>
      <c r="M742" s="14">
        <v>14.4</v>
      </c>
      <c r="N742" s="14">
        <v>15</v>
      </c>
      <c r="O742" s="14">
        <v>1.87</v>
      </c>
    </row>
    <row r="743" spans="1:25" ht="26.25" customHeight="1">
      <c r="A743" s="10" t="s">
        <v>179</v>
      </c>
      <c r="B743" s="15" t="s">
        <v>180</v>
      </c>
      <c r="C743" s="13">
        <v>180</v>
      </c>
      <c r="D743" s="12"/>
      <c r="E743" s="14"/>
      <c r="F743" s="14">
        <v>0.18</v>
      </c>
      <c r="G743" s="14">
        <v>0</v>
      </c>
      <c r="H743" s="14">
        <v>27</v>
      </c>
      <c r="I743" s="14">
        <v>122.4</v>
      </c>
      <c r="J743" s="14">
        <v>0.02</v>
      </c>
      <c r="K743" s="14">
        <v>0</v>
      </c>
      <c r="L743" s="14">
        <v>9</v>
      </c>
      <c r="M743" s="14">
        <v>12</v>
      </c>
      <c r="N743" s="14">
        <v>0.8</v>
      </c>
      <c r="O743" s="14">
        <v>6.7</v>
      </c>
    </row>
    <row r="744" spans="1:25" ht="16.5" customHeight="1">
      <c r="A744" s="10"/>
      <c r="B744" s="16" t="s">
        <v>181</v>
      </c>
      <c r="C744" s="12"/>
      <c r="D744" s="13">
        <v>18</v>
      </c>
      <c r="E744" s="14">
        <v>18</v>
      </c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25" ht="15" customHeight="1">
      <c r="A745" s="10"/>
      <c r="B745" s="42" t="s">
        <v>35</v>
      </c>
      <c r="C745" s="33"/>
      <c r="D745" s="13">
        <v>18</v>
      </c>
      <c r="E745" s="14">
        <v>18</v>
      </c>
      <c r="F745" s="16"/>
      <c r="G745" s="16"/>
      <c r="H745" s="16"/>
      <c r="I745" s="16"/>
      <c r="J745" s="16"/>
      <c r="K745" s="16"/>
      <c r="L745" s="16"/>
      <c r="M745" s="16"/>
      <c r="N745" s="16"/>
      <c r="O745" s="16"/>
    </row>
    <row r="746" spans="1:25" ht="15" customHeight="1">
      <c r="A746" s="10"/>
      <c r="B746" s="16" t="s">
        <v>34</v>
      </c>
      <c r="C746" s="33"/>
      <c r="D746" s="13">
        <v>180</v>
      </c>
      <c r="E746" s="14">
        <v>180</v>
      </c>
      <c r="F746" s="16"/>
      <c r="G746" s="16"/>
      <c r="H746" s="16"/>
      <c r="I746" s="16"/>
      <c r="J746" s="16"/>
      <c r="K746" s="16"/>
      <c r="L746" s="16"/>
      <c r="M746" s="16"/>
      <c r="N746" s="16"/>
      <c r="O746" s="16"/>
    </row>
    <row r="747" spans="1:25" ht="14.25" customHeight="1">
      <c r="A747" s="21"/>
      <c r="B747" s="21" t="s">
        <v>131</v>
      </c>
      <c r="C747" s="24"/>
      <c r="D747" s="24"/>
      <c r="E747" s="24"/>
      <c r="F747" s="24">
        <f t="shared" ref="F747:O747" si="41">SUM(F700:F746)</f>
        <v>26.62</v>
      </c>
      <c r="G747" s="24">
        <f t="shared" si="41"/>
        <v>27.37</v>
      </c>
      <c r="H747" s="24">
        <f t="shared" si="41"/>
        <v>97.12</v>
      </c>
      <c r="I747" s="24">
        <f t="shared" si="41"/>
        <v>727.19</v>
      </c>
      <c r="J747" s="24">
        <f t="shared" si="41"/>
        <v>0.17100000000000001</v>
      </c>
      <c r="K747" s="24">
        <f t="shared" si="41"/>
        <v>0.129</v>
      </c>
      <c r="L747" s="24">
        <f t="shared" si="41"/>
        <v>38.590000000000003</v>
      </c>
      <c r="M747" s="24">
        <f t="shared" si="41"/>
        <v>84.2</v>
      </c>
      <c r="N747" s="24">
        <f t="shared" si="41"/>
        <v>18.579999999999998</v>
      </c>
      <c r="O747" s="24">
        <f t="shared" si="41"/>
        <v>74.78</v>
      </c>
      <c r="P747" s="67"/>
    </row>
    <row r="748" spans="1:25" ht="15.75" customHeight="1">
      <c r="A748" s="16"/>
      <c r="B748" s="26" t="s">
        <v>80</v>
      </c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</row>
    <row r="749" spans="1:25" ht="15.75" customHeight="1">
      <c r="A749" s="14" t="s">
        <v>221</v>
      </c>
      <c r="B749" s="15" t="s">
        <v>324</v>
      </c>
      <c r="C749" s="14">
        <v>180</v>
      </c>
      <c r="D749" s="14">
        <v>185</v>
      </c>
      <c r="E749" s="14">
        <v>180</v>
      </c>
      <c r="F749" s="14">
        <v>5</v>
      </c>
      <c r="G749" s="14">
        <v>5.8</v>
      </c>
      <c r="H749" s="14">
        <v>6.8</v>
      </c>
      <c r="I749" s="14">
        <v>99</v>
      </c>
      <c r="J749" s="14">
        <v>0.04</v>
      </c>
      <c r="K749" s="14">
        <v>0.26</v>
      </c>
      <c r="L749" s="14">
        <v>0.6</v>
      </c>
      <c r="M749" s="14">
        <v>248</v>
      </c>
      <c r="N749" s="14">
        <v>0.2</v>
      </c>
      <c r="O749" s="14">
        <v>18.559999999999999</v>
      </c>
    </row>
    <row r="750" spans="1:25" ht="12.75" customHeight="1">
      <c r="A750" s="16" t="s">
        <v>325</v>
      </c>
      <c r="B750" s="11" t="s">
        <v>326</v>
      </c>
      <c r="C750" s="14">
        <v>50</v>
      </c>
      <c r="D750" s="14"/>
      <c r="E750" s="14"/>
      <c r="F750" s="14">
        <v>3.26</v>
      </c>
      <c r="G750" s="14">
        <v>5.62</v>
      </c>
      <c r="H750" s="14">
        <v>27</v>
      </c>
      <c r="I750" s="14">
        <v>187.33</v>
      </c>
      <c r="J750" s="14">
        <v>5.1999999999999998E-2</v>
      </c>
      <c r="K750" s="14">
        <v>3.5999999999999999E-3</v>
      </c>
      <c r="L750" s="14">
        <v>0.03</v>
      </c>
      <c r="M750" s="14"/>
      <c r="N750" s="14"/>
      <c r="O750" s="14">
        <v>8.65</v>
      </c>
    </row>
    <row r="751" spans="1:25" ht="15.75" customHeight="1">
      <c r="A751" s="16"/>
      <c r="B751" s="42" t="s">
        <v>104</v>
      </c>
      <c r="C751" s="14"/>
      <c r="D751" s="14">
        <v>27</v>
      </c>
      <c r="E751" s="14">
        <v>27</v>
      </c>
      <c r="F751" s="14"/>
      <c r="G751" s="14"/>
      <c r="H751" s="14"/>
      <c r="I751" s="14"/>
      <c r="J751" s="14"/>
      <c r="K751" s="14"/>
      <c r="L751" s="14"/>
      <c r="M751" s="19"/>
      <c r="N751" s="19"/>
      <c r="O751" s="19"/>
    </row>
    <row r="752" spans="1:25" ht="14.25" customHeight="1">
      <c r="A752" s="16"/>
      <c r="B752" s="42" t="s">
        <v>105</v>
      </c>
      <c r="C752" s="14"/>
      <c r="D752" s="14">
        <v>1.5</v>
      </c>
      <c r="E752" s="14">
        <v>1.5</v>
      </c>
      <c r="F752" s="14"/>
      <c r="G752" s="14"/>
      <c r="H752" s="14"/>
      <c r="I752" s="14"/>
      <c r="J752" s="14"/>
      <c r="K752" s="14"/>
      <c r="L752" s="14"/>
      <c r="M752" s="92"/>
      <c r="N752" s="92"/>
      <c r="O752" s="92"/>
    </row>
    <row r="753" spans="1:15" ht="15.75" customHeight="1">
      <c r="A753" s="16"/>
      <c r="B753" s="42" t="s">
        <v>327</v>
      </c>
      <c r="C753" s="14"/>
      <c r="D753" s="14">
        <v>14</v>
      </c>
      <c r="E753" s="14">
        <v>14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 ht="15.75" customHeight="1">
      <c r="A754" s="16"/>
      <c r="B754" s="42" t="s">
        <v>74</v>
      </c>
      <c r="C754" s="14"/>
      <c r="D754" s="14">
        <v>6.7</v>
      </c>
      <c r="E754" s="14">
        <v>6.7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</row>
    <row r="755" spans="1:15" ht="14.25" customHeight="1">
      <c r="A755" s="16"/>
      <c r="B755" s="42" t="s">
        <v>140</v>
      </c>
      <c r="C755" s="14"/>
      <c r="D755" s="14" t="s">
        <v>328</v>
      </c>
      <c r="E755" s="14">
        <v>1.5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ht="15" customHeight="1">
      <c r="A756" s="16"/>
      <c r="B756" s="16" t="s">
        <v>145</v>
      </c>
      <c r="C756" s="14"/>
      <c r="D756" s="14" t="s">
        <v>329</v>
      </c>
      <c r="E756" s="14">
        <v>1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ht="15" customHeight="1">
      <c r="A757" s="16"/>
      <c r="B757" s="16" t="s">
        <v>160</v>
      </c>
      <c r="C757" s="14"/>
      <c r="D757" s="14">
        <v>5.5</v>
      </c>
      <c r="E757" s="14">
        <v>5.5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</row>
    <row r="758" spans="1:15" ht="15" customHeight="1">
      <c r="A758" s="16"/>
      <c r="B758" s="16" t="s">
        <v>330</v>
      </c>
      <c r="C758" s="14"/>
      <c r="D758" s="14">
        <v>0.4</v>
      </c>
      <c r="E758" s="14">
        <v>0.4</v>
      </c>
      <c r="F758" s="14"/>
      <c r="G758" s="14"/>
      <c r="H758" s="14"/>
      <c r="I758" s="14"/>
      <c r="J758" s="14"/>
      <c r="K758" s="14"/>
      <c r="L758" s="14"/>
      <c r="M758" s="14"/>
      <c r="N758" s="14"/>
      <c r="O758" s="14"/>
    </row>
    <row r="759" spans="1:15" ht="15" customHeight="1">
      <c r="A759" s="16"/>
      <c r="B759" s="16" t="s">
        <v>144</v>
      </c>
      <c r="C759" s="14"/>
      <c r="D759" s="14">
        <v>0.01</v>
      </c>
      <c r="E759" s="14">
        <v>0.01</v>
      </c>
      <c r="F759" s="14"/>
      <c r="G759" s="14"/>
      <c r="H759" s="14"/>
      <c r="I759" s="14"/>
      <c r="J759" s="14"/>
      <c r="K759" s="14"/>
      <c r="L759" s="14"/>
      <c r="M759" s="14"/>
      <c r="N759" s="14"/>
      <c r="O759" s="14"/>
    </row>
    <row r="760" spans="1:15" ht="13.5" customHeight="1">
      <c r="A760" s="16"/>
      <c r="B760" s="16" t="s">
        <v>331</v>
      </c>
      <c r="C760" s="14"/>
      <c r="D760" s="14"/>
      <c r="E760" s="14">
        <v>56.1</v>
      </c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ht="14.25" hidden="1" customHeight="1">
      <c r="A761" s="16"/>
      <c r="B761" s="16" t="s">
        <v>331</v>
      </c>
      <c r="C761" s="14"/>
      <c r="D761" s="14"/>
      <c r="E761" s="14">
        <v>56.1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ht="15" hidden="1" customHeight="1">
      <c r="A762" s="10"/>
      <c r="B762" s="16"/>
      <c r="C762" s="82"/>
      <c r="D762" s="82"/>
      <c r="E762" s="83"/>
      <c r="F762" s="14"/>
      <c r="G762" s="14"/>
      <c r="H762" s="14"/>
      <c r="I762" s="14"/>
      <c r="J762" s="14"/>
      <c r="K762" s="14"/>
      <c r="L762" s="14"/>
      <c r="M762" s="14"/>
      <c r="N762" s="14"/>
      <c r="O762" s="14"/>
    </row>
    <row r="763" spans="1:15" ht="15" hidden="1" customHeight="1">
      <c r="A763" s="10"/>
      <c r="B763" s="16"/>
      <c r="C763" s="84"/>
      <c r="D763" s="84"/>
      <c r="E763" s="85"/>
      <c r="F763" s="14"/>
      <c r="G763" s="14"/>
      <c r="H763" s="14"/>
      <c r="I763" s="14"/>
      <c r="J763" s="14"/>
      <c r="K763" s="14"/>
      <c r="L763" s="14"/>
      <c r="M763" s="14"/>
      <c r="N763" s="14"/>
      <c r="O763" s="14"/>
    </row>
    <row r="764" spans="1:15" ht="15" hidden="1" customHeight="1">
      <c r="A764" s="10"/>
      <c r="B764" s="16"/>
      <c r="C764" s="49"/>
      <c r="D764" s="49"/>
      <c r="E764" s="50"/>
      <c r="F764" s="14"/>
      <c r="G764" s="14"/>
      <c r="H764" s="14"/>
      <c r="I764" s="14"/>
      <c r="J764" s="14"/>
      <c r="K764" s="14"/>
      <c r="L764" s="14"/>
      <c r="M764" s="14"/>
      <c r="N764" s="14"/>
      <c r="O764" s="14"/>
    </row>
    <row r="765" spans="1:15" ht="15" hidden="1" customHeight="1">
      <c r="A765" s="10"/>
      <c r="B765" s="16"/>
      <c r="C765" s="179"/>
      <c r="D765" s="179"/>
      <c r="E765" s="81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ht="15" hidden="1" customHeight="1">
      <c r="A766" s="10"/>
      <c r="B766" s="16"/>
      <c r="C766" s="82"/>
      <c r="D766" s="82"/>
      <c r="E766" s="83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ht="15" hidden="1" customHeight="1">
      <c r="A767" s="10"/>
      <c r="B767" s="16"/>
      <c r="C767" s="49"/>
      <c r="D767" s="49"/>
      <c r="E767" s="50"/>
      <c r="F767" s="14"/>
      <c r="G767" s="14"/>
      <c r="H767" s="14"/>
      <c r="I767" s="14"/>
      <c r="J767" s="14"/>
      <c r="K767" s="14"/>
      <c r="L767" s="14"/>
      <c r="M767" s="14"/>
      <c r="N767" s="14"/>
      <c r="O767" s="14"/>
    </row>
    <row r="768" spans="1:15" ht="15" hidden="1" customHeight="1">
      <c r="A768" s="10"/>
      <c r="B768" s="16"/>
      <c r="C768" s="84"/>
      <c r="D768" s="84"/>
      <c r="E768" s="85"/>
      <c r="F768" s="14"/>
      <c r="G768" s="14"/>
      <c r="H768" s="14"/>
      <c r="I768" s="14"/>
      <c r="J768" s="14"/>
      <c r="K768" s="14"/>
      <c r="L768" s="14"/>
      <c r="M768" s="14"/>
      <c r="N768" s="14"/>
      <c r="O768" s="14"/>
    </row>
    <row r="769" spans="1:17" ht="15.75" hidden="1" customHeight="1">
      <c r="A769" s="14"/>
      <c r="B769" s="16"/>
      <c r="C769" s="84"/>
      <c r="D769" s="84"/>
      <c r="E769" s="85"/>
      <c r="F769" s="14"/>
      <c r="G769" s="14"/>
      <c r="H769" s="14"/>
      <c r="I769" s="14"/>
      <c r="J769" s="14"/>
      <c r="K769" s="14"/>
      <c r="L769" s="14"/>
      <c r="M769" s="14"/>
      <c r="N769" s="14"/>
      <c r="O769" s="14"/>
    </row>
    <row r="770" spans="1:17" ht="15.75" hidden="1" customHeight="1">
      <c r="A770" s="16"/>
      <c r="B770" s="16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</row>
    <row r="771" spans="1:17" ht="15.75" hidden="1" customHeight="1">
      <c r="A771" s="16"/>
      <c r="B771" s="16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</row>
    <row r="772" spans="1:17" ht="15.75" hidden="1" customHeight="1">
      <c r="A772" s="16"/>
      <c r="B772" s="16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7" ht="15" customHeight="1">
      <c r="A773" s="21"/>
      <c r="B773" s="21" t="s">
        <v>84</v>
      </c>
      <c r="C773" s="24"/>
      <c r="D773" s="24"/>
      <c r="E773" s="24"/>
      <c r="F773" s="24">
        <f t="shared" ref="F773:O773" si="42">F749+F750</f>
        <v>8.26</v>
      </c>
      <c r="G773" s="24">
        <f t="shared" si="42"/>
        <v>11.42</v>
      </c>
      <c r="H773" s="24">
        <f t="shared" si="42"/>
        <v>33.799999999999997</v>
      </c>
      <c r="I773" s="24">
        <f t="shared" si="42"/>
        <v>286.33</v>
      </c>
      <c r="J773" s="24">
        <f t="shared" si="42"/>
        <v>9.1999999999999998E-2</v>
      </c>
      <c r="K773" s="24">
        <f t="shared" si="42"/>
        <v>0.2636</v>
      </c>
      <c r="L773" s="24">
        <f t="shared" si="42"/>
        <v>0.63</v>
      </c>
      <c r="M773" s="24">
        <f t="shared" si="42"/>
        <v>248</v>
      </c>
      <c r="N773" s="24">
        <f t="shared" si="42"/>
        <v>0.2</v>
      </c>
      <c r="O773" s="24">
        <f t="shared" si="42"/>
        <v>27.21</v>
      </c>
      <c r="P773" s="68"/>
      <c r="Q773" s="71"/>
    </row>
    <row r="774" spans="1:17" ht="14.25" customHeight="1">
      <c r="A774" s="120"/>
      <c r="B774" s="120" t="s">
        <v>85</v>
      </c>
      <c r="C774" s="76"/>
      <c r="D774" s="76"/>
      <c r="E774" s="76"/>
      <c r="F774" s="76">
        <f>F694+F697+F747+F773</f>
        <v>48.95</v>
      </c>
      <c r="G774" s="76">
        <f t="shared" ref="G774:O774" si="43">G694+G697+G747+G773</f>
        <v>53.17</v>
      </c>
      <c r="H774" s="76">
        <f t="shared" si="43"/>
        <v>216.52</v>
      </c>
      <c r="I774" s="76">
        <f t="shared" si="43"/>
        <v>1544.97</v>
      </c>
      <c r="J774" s="76">
        <f t="shared" si="43"/>
        <v>5.4630000000000001</v>
      </c>
      <c r="K774" s="76">
        <f t="shared" si="43"/>
        <v>14.022600000000001</v>
      </c>
      <c r="L774" s="76">
        <f t="shared" si="43"/>
        <v>44.35</v>
      </c>
      <c r="M774" s="76">
        <f t="shared" si="43"/>
        <v>399.4</v>
      </c>
      <c r="N774" s="76">
        <f t="shared" si="43"/>
        <v>40.78</v>
      </c>
      <c r="O774" s="76">
        <f t="shared" si="43"/>
        <v>140.1</v>
      </c>
      <c r="P774" s="67"/>
    </row>
    <row r="775" spans="1:17" ht="16.5" customHeight="1">
      <c r="A775" s="202" t="s">
        <v>332</v>
      </c>
      <c r="B775" s="202"/>
      <c r="C775" s="202"/>
      <c r="D775" s="202"/>
      <c r="E775" s="202"/>
      <c r="F775" s="202"/>
      <c r="G775" s="202"/>
      <c r="H775" s="202"/>
      <c r="I775" s="202"/>
      <c r="J775" s="202"/>
      <c r="K775" s="202"/>
      <c r="L775" s="202"/>
      <c r="M775" s="202"/>
      <c r="N775" s="202"/>
      <c r="O775" s="202"/>
    </row>
    <row r="776" spans="1:17" ht="14.25" customHeight="1">
      <c r="A776" s="16"/>
      <c r="B776" s="32" t="s">
        <v>20</v>
      </c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7" ht="27.75" customHeight="1">
      <c r="A777" s="16" t="s">
        <v>333</v>
      </c>
      <c r="B777" s="15" t="s">
        <v>334</v>
      </c>
      <c r="C777" s="14" t="s">
        <v>151</v>
      </c>
      <c r="D777" s="181"/>
      <c r="E777" s="181"/>
      <c r="F777" s="14">
        <v>9.06</v>
      </c>
      <c r="G777" s="14">
        <v>8.1</v>
      </c>
      <c r="H777" s="14">
        <v>65</v>
      </c>
      <c r="I777" s="14">
        <v>350</v>
      </c>
      <c r="J777" s="14"/>
      <c r="K777" s="14"/>
      <c r="L777" s="14">
        <v>0.5</v>
      </c>
      <c r="M777" s="14">
        <v>9.1</v>
      </c>
      <c r="N777" s="14">
        <v>0.78</v>
      </c>
      <c r="O777" s="14">
        <v>8.07</v>
      </c>
    </row>
    <row r="778" spans="1:17" ht="13.5" customHeight="1">
      <c r="A778" s="16"/>
      <c r="B778" s="16" t="s">
        <v>104</v>
      </c>
      <c r="C778" s="14"/>
      <c r="D778" s="14">
        <v>67.8</v>
      </c>
      <c r="E778" s="14">
        <v>67.8</v>
      </c>
      <c r="F778" s="14"/>
      <c r="G778" s="14"/>
      <c r="H778" s="14"/>
      <c r="I778" s="14"/>
      <c r="J778" s="14"/>
      <c r="K778" s="14"/>
      <c r="L778" s="14"/>
      <c r="M778" s="14"/>
      <c r="N778" s="14"/>
      <c r="O778" s="14"/>
    </row>
    <row r="779" spans="1:17" ht="12.75" customHeight="1">
      <c r="A779" s="16"/>
      <c r="B779" s="16" t="s">
        <v>140</v>
      </c>
      <c r="C779" s="14"/>
      <c r="D779" s="14" t="s">
        <v>335</v>
      </c>
      <c r="E779" s="14">
        <v>5</v>
      </c>
      <c r="F779" s="14"/>
      <c r="G779" s="14"/>
      <c r="H779" s="14"/>
      <c r="I779" s="14"/>
      <c r="J779" s="14"/>
      <c r="K779" s="14"/>
      <c r="L779" s="14"/>
      <c r="M779" s="14"/>
      <c r="N779" s="14"/>
      <c r="O779" s="14"/>
    </row>
    <row r="780" spans="1:17" ht="13.5" customHeight="1">
      <c r="A780" s="14"/>
      <c r="B780" s="42" t="s">
        <v>34</v>
      </c>
      <c r="C780" s="14"/>
      <c r="D780" s="13">
        <v>67.8</v>
      </c>
      <c r="E780" s="14">
        <v>67.8</v>
      </c>
      <c r="F780" s="14"/>
      <c r="G780" s="14"/>
      <c r="H780" s="14"/>
      <c r="I780" s="14"/>
      <c r="J780" s="14"/>
      <c r="K780" s="14"/>
      <c r="L780" s="14"/>
      <c r="M780" s="14"/>
      <c r="N780" s="14"/>
      <c r="O780" s="14"/>
    </row>
    <row r="781" spans="1:17" ht="14.25" customHeight="1">
      <c r="A781" s="14"/>
      <c r="B781" s="16" t="s">
        <v>227</v>
      </c>
      <c r="C781" s="14"/>
      <c r="D781" s="13">
        <v>0.5</v>
      </c>
      <c r="E781" s="14">
        <v>0.5</v>
      </c>
      <c r="F781" s="14"/>
      <c r="G781" s="29"/>
      <c r="H781" s="14"/>
      <c r="I781" s="14"/>
      <c r="J781" s="14"/>
      <c r="K781" s="14"/>
      <c r="L781" s="14"/>
      <c r="M781" s="14"/>
      <c r="N781" s="14"/>
      <c r="O781" s="12"/>
    </row>
    <row r="782" spans="1:17" ht="14.25" customHeight="1">
      <c r="A782" s="14"/>
      <c r="B782" s="16" t="s">
        <v>35</v>
      </c>
      <c r="C782" s="14"/>
      <c r="D782" s="13">
        <v>2.4</v>
      </c>
      <c r="E782" s="14">
        <v>2.4</v>
      </c>
      <c r="F782" s="14"/>
      <c r="G782" s="29"/>
      <c r="H782" s="14"/>
      <c r="I782" s="14"/>
      <c r="J782" s="14"/>
      <c r="K782" s="14"/>
      <c r="L782" s="14"/>
      <c r="M782" s="14"/>
      <c r="N782" s="14"/>
      <c r="O782" s="12"/>
    </row>
    <row r="783" spans="1:17" ht="14.25" customHeight="1">
      <c r="A783" s="14"/>
      <c r="B783" s="34" t="s">
        <v>70</v>
      </c>
      <c r="C783" s="29"/>
      <c r="D783" s="31">
        <v>1.3</v>
      </c>
      <c r="E783" s="29">
        <v>1.3</v>
      </c>
      <c r="F783" s="29"/>
      <c r="G783" s="29"/>
      <c r="H783" s="29"/>
      <c r="I783" s="29"/>
      <c r="J783" s="29"/>
      <c r="K783" s="29"/>
      <c r="L783" s="29"/>
      <c r="M783" s="29"/>
      <c r="N783" s="29"/>
      <c r="O783" s="29"/>
    </row>
    <row r="784" spans="1:17" ht="14.25" customHeight="1">
      <c r="A784" s="14"/>
      <c r="B784" s="34" t="s">
        <v>68</v>
      </c>
      <c r="C784" s="29"/>
      <c r="D784" s="31">
        <v>6</v>
      </c>
      <c r="E784" s="29">
        <v>6</v>
      </c>
      <c r="F784" s="29"/>
      <c r="G784" s="29"/>
      <c r="H784" s="29"/>
      <c r="I784" s="29"/>
      <c r="J784" s="29"/>
      <c r="K784" s="29"/>
      <c r="L784" s="29"/>
      <c r="M784" s="29"/>
      <c r="N784" s="29"/>
      <c r="O784" s="29"/>
    </row>
    <row r="785" spans="1:17" ht="14.25" customHeight="1">
      <c r="A785" s="14"/>
      <c r="B785" s="34" t="s">
        <v>336</v>
      </c>
      <c r="C785" s="29"/>
      <c r="D785" s="31">
        <v>10</v>
      </c>
      <c r="E785" s="29">
        <v>10</v>
      </c>
      <c r="F785" s="29"/>
      <c r="G785" s="29"/>
      <c r="H785" s="29"/>
      <c r="I785" s="29"/>
      <c r="J785" s="29"/>
      <c r="K785" s="29"/>
      <c r="L785" s="29"/>
      <c r="M785" s="29"/>
      <c r="N785" s="29"/>
      <c r="O785" s="29"/>
    </row>
    <row r="786" spans="1:17" ht="15" customHeight="1">
      <c r="A786" s="14" t="s">
        <v>93</v>
      </c>
      <c r="B786" s="15" t="s">
        <v>29</v>
      </c>
      <c r="C786" s="13">
        <v>5</v>
      </c>
      <c r="D786" s="13">
        <v>5</v>
      </c>
      <c r="E786" s="14">
        <v>5</v>
      </c>
      <c r="F786" s="14">
        <v>0.05</v>
      </c>
      <c r="G786" s="14">
        <v>4.0999999999999996</v>
      </c>
      <c r="H786" s="14">
        <v>0.05</v>
      </c>
      <c r="I786" s="14">
        <v>37.5</v>
      </c>
      <c r="J786" s="14">
        <v>0</v>
      </c>
      <c r="K786" s="14">
        <v>0.01</v>
      </c>
      <c r="L786" s="14">
        <v>0</v>
      </c>
      <c r="M786" s="14">
        <v>1</v>
      </c>
      <c r="N786" s="14">
        <v>0</v>
      </c>
      <c r="O786" s="13">
        <v>3.75</v>
      </c>
    </row>
    <row r="787" spans="1:17" ht="15.75" customHeight="1">
      <c r="A787" s="14"/>
      <c r="B787" s="15" t="s">
        <v>63</v>
      </c>
      <c r="C787" s="13">
        <v>40</v>
      </c>
      <c r="D787" s="13">
        <v>40</v>
      </c>
      <c r="E787" s="14">
        <v>40</v>
      </c>
      <c r="F787" s="14">
        <v>3.3</v>
      </c>
      <c r="G787" s="14">
        <v>0.5</v>
      </c>
      <c r="H787" s="14">
        <v>16.8</v>
      </c>
      <c r="I787" s="14">
        <v>84.6</v>
      </c>
      <c r="J787" s="14">
        <v>4.3999999999999997E-2</v>
      </c>
      <c r="K787" s="14">
        <v>1.2E-2</v>
      </c>
      <c r="L787" s="14">
        <v>0</v>
      </c>
      <c r="M787" s="14">
        <v>8</v>
      </c>
      <c r="N787" s="14">
        <v>0.44</v>
      </c>
      <c r="O787" s="13">
        <v>2.35</v>
      </c>
    </row>
    <row r="788" spans="1:17" ht="14.25" customHeight="1">
      <c r="A788" s="16" t="s">
        <v>337</v>
      </c>
      <c r="B788" s="15" t="s">
        <v>338</v>
      </c>
      <c r="C788" s="14" t="s">
        <v>339</v>
      </c>
      <c r="D788" s="14"/>
      <c r="E788" s="14"/>
      <c r="F788" s="14">
        <v>0.13</v>
      </c>
      <c r="G788" s="14">
        <v>0.02</v>
      </c>
      <c r="H788" s="14">
        <v>11.3</v>
      </c>
      <c r="I788" s="14">
        <v>45.6</v>
      </c>
      <c r="J788" s="14">
        <v>0</v>
      </c>
      <c r="K788" s="14">
        <v>0</v>
      </c>
      <c r="L788" s="14">
        <v>3.14</v>
      </c>
      <c r="M788" s="36">
        <v>0</v>
      </c>
      <c r="N788" s="36">
        <v>0</v>
      </c>
      <c r="O788" s="36">
        <v>2.78</v>
      </c>
    </row>
    <row r="789" spans="1:17" ht="14.25" customHeight="1">
      <c r="A789" s="17"/>
      <c r="B789" s="16" t="s">
        <v>33</v>
      </c>
      <c r="C789" s="18"/>
      <c r="D789" s="14">
        <v>0.5</v>
      </c>
      <c r="E789" s="14">
        <v>0.5</v>
      </c>
      <c r="F789" s="18"/>
      <c r="G789" s="18"/>
      <c r="H789" s="18"/>
      <c r="I789" s="18"/>
      <c r="J789" s="18"/>
      <c r="K789" s="18"/>
      <c r="L789" s="18"/>
      <c r="M789" s="92"/>
      <c r="N789" s="92"/>
      <c r="O789" s="92"/>
    </row>
    <row r="790" spans="1:17" ht="14.25" customHeight="1">
      <c r="A790" s="15"/>
      <c r="B790" s="16" t="s">
        <v>34</v>
      </c>
      <c r="C790" s="19"/>
      <c r="D790" s="14">
        <v>216</v>
      </c>
      <c r="E790" s="14">
        <v>200</v>
      </c>
      <c r="F790" s="19"/>
      <c r="G790" s="19"/>
      <c r="H790" s="19"/>
      <c r="I790" s="19"/>
      <c r="J790" s="19"/>
      <c r="K790" s="19"/>
      <c r="L790" s="19"/>
      <c r="M790" s="92"/>
      <c r="N790" s="92"/>
      <c r="O790" s="92"/>
    </row>
    <row r="791" spans="1:17" ht="13.5" customHeight="1">
      <c r="A791" s="15"/>
      <c r="B791" s="16" t="s">
        <v>35</v>
      </c>
      <c r="C791" s="19"/>
      <c r="D791" s="14">
        <v>15</v>
      </c>
      <c r="E791" s="14">
        <v>15</v>
      </c>
      <c r="F791" s="19"/>
      <c r="G791" s="19"/>
      <c r="H791" s="19"/>
      <c r="I791" s="19"/>
      <c r="J791" s="19"/>
      <c r="K791" s="19"/>
      <c r="L791" s="19"/>
      <c r="M791" s="14"/>
      <c r="N791" s="14"/>
      <c r="O791" s="14"/>
    </row>
    <row r="792" spans="1:17" ht="15" customHeight="1">
      <c r="A792" s="16"/>
      <c r="B792" s="16" t="s">
        <v>36</v>
      </c>
      <c r="C792" s="14"/>
      <c r="D792" s="14">
        <v>8</v>
      </c>
      <c r="E792" s="14">
        <v>7</v>
      </c>
      <c r="F792" s="14"/>
      <c r="G792" s="14"/>
      <c r="H792" s="14"/>
      <c r="I792" s="14"/>
      <c r="J792" s="14"/>
      <c r="K792" s="14"/>
      <c r="L792" s="14"/>
      <c r="M792" s="14"/>
      <c r="N792" s="14"/>
      <c r="O792" s="14"/>
    </row>
    <row r="793" spans="1:17" ht="0.75" hidden="1" customHeight="1">
      <c r="A793" s="14"/>
      <c r="B793" s="15"/>
      <c r="C793" s="14"/>
      <c r="D793" s="13"/>
      <c r="E793" s="14"/>
      <c r="F793" s="14"/>
      <c r="G793" s="29"/>
      <c r="H793" s="14"/>
      <c r="I793" s="14"/>
      <c r="J793" s="14"/>
      <c r="K793" s="14"/>
      <c r="L793" s="14"/>
      <c r="M793" s="14"/>
      <c r="N793" s="14"/>
      <c r="O793" s="13"/>
    </row>
    <row r="794" spans="1:17" ht="12.75" customHeight="1">
      <c r="A794" s="24"/>
      <c r="B794" s="21" t="s">
        <v>98</v>
      </c>
      <c r="C794" s="24"/>
      <c r="D794" s="24"/>
      <c r="E794" s="24"/>
      <c r="F794" s="24">
        <f>SUM(F777:F793)</f>
        <v>12.54</v>
      </c>
      <c r="G794" s="24">
        <f t="shared" ref="G794:O794" si="44">SUM(G777:G793)</f>
        <v>12.72</v>
      </c>
      <c r="H794" s="24">
        <f t="shared" si="44"/>
        <v>93.15</v>
      </c>
      <c r="I794" s="24">
        <f t="shared" si="44"/>
        <v>517.70000000000005</v>
      </c>
      <c r="J794" s="24">
        <f t="shared" si="44"/>
        <v>4.3999999999999997E-2</v>
      </c>
      <c r="K794" s="24">
        <f t="shared" si="44"/>
        <v>2.1999999999999999E-2</v>
      </c>
      <c r="L794" s="24">
        <f t="shared" si="44"/>
        <v>3.64</v>
      </c>
      <c r="M794" s="24">
        <f t="shared" si="44"/>
        <v>18.100000000000001</v>
      </c>
      <c r="N794" s="24">
        <f t="shared" si="44"/>
        <v>1.22</v>
      </c>
      <c r="O794" s="24">
        <f t="shared" si="44"/>
        <v>16.95</v>
      </c>
      <c r="P794" s="68"/>
      <c r="Q794" s="71"/>
    </row>
    <row r="795" spans="1:17" ht="14.25" customHeight="1">
      <c r="A795" s="29"/>
      <c r="B795" s="26" t="s">
        <v>38</v>
      </c>
      <c r="C795" s="29"/>
      <c r="D795" s="28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</row>
    <row r="796" spans="1:17" ht="14.25" customHeight="1">
      <c r="A796" s="29" t="s">
        <v>99</v>
      </c>
      <c r="B796" s="52" t="s">
        <v>100</v>
      </c>
      <c r="C796" s="29">
        <v>75</v>
      </c>
      <c r="D796" s="31">
        <v>75</v>
      </c>
      <c r="E796" s="29">
        <v>75</v>
      </c>
      <c r="F796" s="29">
        <v>0.23</v>
      </c>
      <c r="G796" s="29">
        <v>0</v>
      </c>
      <c r="H796" s="29">
        <v>7.88</v>
      </c>
      <c r="I796" s="29">
        <v>30.42</v>
      </c>
      <c r="J796" s="29">
        <v>18</v>
      </c>
      <c r="K796" s="29">
        <v>0.02</v>
      </c>
      <c r="L796" s="29">
        <v>5.63</v>
      </c>
      <c r="M796" s="29">
        <v>15</v>
      </c>
      <c r="N796" s="29">
        <v>1.9</v>
      </c>
      <c r="O796" s="29">
        <v>6.72</v>
      </c>
    </row>
    <row r="797" spans="1:17" ht="12.75" customHeight="1">
      <c r="A797" s="24"/>
      <c r="B797" s="21" t="s">
        <v>41</v>
      </c>
      <c r="C797" s="24"/>
      <c r="D797" s="23"/>
      <c r="E797" s="24"/>
      <c r="F797" s="24">
        <f t="shared" ref="F797:O797" si="45">F796</f>
        <v>0.23</v>
      </c>
      <c r="G797" s="24">
        <f t="shared" si="45"/>
        <v>0</v>
      </c>
      <c r="H797" s="24">
        <f t="shared" si="45"/>
        <v>7.88</v>
      </c>
      <c r="I797" s="24">
        <f t="shared" si="45"/>
        <v>30.42</v>
      </c>
      <c r="J797" s="24">
        <f t="shared" si="45"/>
        <v>18</v>
      </c>
      <c r="K797" s="24">
        <f t="shared" si="45"/>
        <v>0.02</v>
      </c>
      <c r="L797" s="24">
        <f t="shared" si="45"/>
        <v>5.63</v>
      </c>
      <c r="M797" s="24">
        <f t="shared" si="45"/>
        <v>15</v>
      </c>
      <c r="N797" s="24">
        <f t="shared" si="45"/>
        <v>1.9</v>
      </c>
      <c r="O797" s="24">
        <f t="shared" si="45"/>
        <v>6.72</v>
      </c>
      <c r="P797" s="68"/>
      <c r="Q797" s="71"/>
    </row>
    <row r="798" spans="1:17" ht="14.25" customHeight="1">
      <c r="A798" s="16"/>
      <c r="B798" s="26" t="s">
        <v>42</v>
      </c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</row>
    <row r="799" spans="1:17" ht="12" customHeight="1">
      <c r="A799" s="34" t="s">
        <v>340</v>
      </c>
      <c r="B799" s="30" t="s">
        <v>341</v>
      </c>
      <c r="C799" s="29">
        <v>200</v>
      </c>
      <c r="D799" s="29"/>
      <c r="E799" s="29"/>
      <c r="F799" s="29">
        <v>1.76</v>
      </c>
      <c r="G799" s="29">
        <v>2.2599999999999998</v>
      </c>
      <c r="H799" s="29">
        <v>16.46</v>
      </c>
      <c r="I799" s="29">
        <v>93.2</v>
      </c>
      <c r="J799" s="29"/>
      <c r="K799" s="29"/>
      <c r="L799" s="29">
        <v>6.6</v>
      </c>
      <c r="M799" s="29"/>
      <c r="N799" s="29"/>
      <c r="O799" s="29">
        <v>5.71</v>
      </c>
    </row>
    <row r="800" spans="1:17" ht="15" customHeight="1">
      <c r="A800" s="34"/>
      <c r="B800" s="35" t="s">
        <v>45</v>
      </c>
      <c r="C800" s="29"/>
      <c r="D800" s="47"/>
      <c r="E800" s="48"/>
      <c r="F800" s="29"/>
      <c r="G800" s="29"/>
      <c r="H800" s="29"/>
      <c r="I800" s="29"/>
      <c r="J800" s="29"/>
      <c r="K800" s="29"/>
      <c r="L800" s="29"/>
      <c r="M800" s="29"/>
      <c r="N800" s="29"/>
      <c r="O800" s="29"/>
    </row>
    <row r="801" spans="1:15" ht="15" customHeight="1">
      <c r="A801" s="34"/>
      <c r="B801" s="37" t="s">
        <v>46</v>
      </c>
      <c r="C801" s="29"/>
      <c r="D801" s="46">
        <v>80</v>
      </c>
      <c r="E801" s="41">
        <v>60</v>
      </c>
      <c r="F801" s="29"/>
      <c r="G801" s="29"/>
      <c r="H801" s="29"/>
      <c r="I801" s="29"/>
      <c r="J801" s="29"/>
      <c r="K801" s="29"/>
      <c r="L801" s="29"/>
      <c r="M801" s="29"/>
      <c r="N801" s="29"/>
      <c r="O801" s="29"/>
    </row>
    <row r="802" spans="1:15" ht="13.5" customHeight="1">
      <c r="A802" s="34"/>
      <c r="B802" s="45" t="s">
        <v>47</v>
      </c>
      <c r="C802" s="29"/>
      <c r="D802" s="47">
        <v>85.7</v>
      </c>
      <c r="E802" s="48">
        <v>60</v>
      </c>
      <c r="F802" s="29"/>
      <c r="G802" s="29"/>
      <c r="H802" s="29"/>
      <c r="I802" s="29"/>
      <c r="J802" s="29"/>
      <c r="K802" s="29"/>
      <c r="L802" s="29"/>
      <c r="M802" s="29"/>
      <c r="N802" s="29"/>
      <c r="O802" s="29"/>
    </row>
    <row r="803" spans="1:15" ht="12.75" customHeight="1">
      <c r="A803" s="34"/>
      <c r="B803" s="45" t="s">
        <v>48</v>
      </c>
      <c r="C803" s="29"/>
      <c r="D803" s="43">
        <v>92.3</v>
      </c>
      <c r="E803" s="44">
        <v>60</v>
      </c>
      <c r="F803" s="29"/>
      <c r="G803" s="29"/>
      <c r="H803" s="29"/>
      <c r="I803" s="29"/>
      <c r="J803" s="29"/>
      <c r="K803" s="29"/>
      <c r="L803" s="29"/>
      <c r="M803" s="29"/>
      <c r="N803" s="29"/>
      <c r="O803" s="29"/>
    </row>
    <row r="804" spans="1:15" ht="13.5" customHeight="1">
      <c r="A804" s="34"/>
      <c r="B804" s="45" t="s">
        <v>49</v>
      </c>
      <c r="C804" s="29"/>
      <c r="D804" s="46">
        <v>100</v>
      </c>
      <c r="E804" s="41">
        <v>60</v>
      </c>
      <c r="F804" s="29"/>
      <c r="G804" s="29"/>
      <c r="H804" s="29"/>
      <c r="I804" s="29"/>
      <c r="J804" s="29"/>
      <c r="K804" s="29"/>
      <c r="L804" s="29"/>
      <c r="M804" s="29"/>
      <c r="N804" s="29"/>
      <c r="O804" s="29"/>
    </row>
    <row r="805" spans="1:15" ht="15" customHeight="1">
      <c r="A805" s="34"/>
      <c r="B805" s="35" t="s">
        <v>51</v>
      </c>
      <c r="C805" s="29"/>
      <c r="D805" s="47"/>
      <c r="E805" s="48"/>
      <c r="F805" s="29"/>
      <c r="G805" s="29"/>
      <c r="H805" s="29"/>
      <c r="I805" s="29"/>
      <c r="J805" s="29"/>
      <c r="K805" s="29"/>
      <c r="L805" s="29"/>
      <c r="M805" s="29"/>
      <c r="N805" s="29"/>
      <c r="O805" s="29"/>
    </row>
    <row r="806" spans="1:15" ht="15.75" customHeight="1">
      <c r="A806" s="34"/>
      <c r="B806" s="37" t="s">
        <v>52</v>
      </c>
      <c r="C806" s="29"/>
      <c r="D806" s="46">
        <v>10</v>
      </c>
      <c r="E806" s="41">
        <v>8</v>
      </c>
      <c r="F806" s="29"/>
      <c r="G806" s="29"/>
      <c r="H806" s="29"/>
      <c r="I806" s="29"/>
      <c r="J806" s="29"/>
      <c r="K806" s="29"/>
      <c r="L806" s="29"/>
      <c r="M806" s="29"/>
      <c r="N806" s="29"/>
      <c r="O806" s="29"/>
    </row>
    <row r="807" spans="1:15" ht="16.5" customHeight="1">
      <c r="A807" s="34"/>
      <c r="B807" s="37" t="s">
        <v>53</v>
      </c>
      <c r="C807" s="29"/>
      <c r="D807" s="47">
        <v>10.7</v>
      </c>
      <c r="E807" s="48">
        <v>8</v>
      </c>
      <c r="F807" s="29"/>
      <c r="G807" s="29"/>
      <c r="H807" s="29"/>
      <c r="I807" s="29"/>
      <c r="J807" s="29"/>
      <c r="K807" s="29"/>
      <c r="L807" s="29"/>
      <c r="M807" s="29"/>
      <c r="N807" s="29"/>
      <c r="O807" s="29"/>
    </row>
    <row r="808" spans="1:15" ht="15" customHeight="1">
      <c r="A808" s="34"/>
      <c r="B808" s="42" t="s">
        <v>67</v>
      </c>
      <c r="C808" s="29"/>
      <c r="D808" s="49">
        <v>9.6</v>
      </c>
      <c r="E808" s="50">
        <v>8</v>
      </c>
      <c r="F808" s="29"/>
      <c r="G808" s="29"/>
      <c r="H808" s="29"/>
      <c r="I808" s="29"/>
      <c r="J808" s="29"/>
      <c r="K808" s="29"/>
      <c r="L808" s="29"/>
      <c r="M808" s="29"/>
      <c r="N808" s="29"/>
      <c r="O808" s="29"/>
    </row>
    <row r="809" spans="1:15" ht="17.25" customHeight="1">
      <c r="A809" s="34"/>
      <c r="B809" s="42" t="s">
        <v>68</v>
      </c>
      <c r="C809" s="29"/>
      <c r="D809" s="49">
        <v>2</v>
      </c>
      <c r="E809" s="50">
        <v>2</v>
      </c>
      <c r="F809" s="29"/>
      <c r="G809" s="29"/>
      <c r="H809" s="29"/>
      <c r="I809" s="29"/>
      <c r="J809" s="29"/>
      <c r="K809" s="29"/>
      <c r="L809" s="29"/>
      <c r="M809" s="29"/>
      <c r="N809" s="29"/>
      <c r="O809" s="29"/>
    </row>
    <row r="810" spans="1:15" ht="15.75" customHeight="1">
      <c r="A810" s="34"/>
      <c r="B810" s="42" t="s">
        <v>342</v>
      </c>
      <c r="C810" s="29"/>
      <c r="D810" s="87">
        <v>4</v>
      </c>
      <c r="E810" s="88">
        <v>4</v>
      </c>
      <c r="F810" s="29"/>
      <c r="G810" s="29"/>
      <c r="H810" s="29"/>
      <c r="I810" s="29"/>
      <c r="J810" s="29"/>
      <c r="K810" s="29"/>
      <c r="L810" s="29"/>
      <c r="M810" s="29"/>
      <c r="N810" s="29"/>
      <c r="O810" s="29"/>
    </row>
    <row r="811" spans="1:15" ht="15.75" customHeight="1">
      <c r="A811" s="34"/>
      <c r="B811" s="42" t="s">
        <v>109</v>
      </c>
      <c r="C811" s="29"/>
      <c r="D811" s="47">
        <v>150</v>
      </c>
      <c r="E811" s="48">
        <v>150</v>
      </c>
      <c r="F811" s="29"/>
      <c r="G811" s="29"/>
      <c r="H811" s="29"/>
      <c r="I811" s="29"/>
      <c r="J811" s="29"/>
      <c r="K811" s="29"/>
      <c r="L811" s="29"/>
      <c r="M811" s="29"/>
      <c r="N811" s="29"/>
      <c r="O811" s="29"/>
    </row>
    <row r="812" spans="1:15" ht="15.75" customHeight="1">
      <c r="A812" s="34"/>
      <c r="B812" s="34" t="s">
        <v>70</v>
      </c>
      <c r="C812" s="29"/>
      <c r="D812" s="46">
        <v>2</v>
      </c>
      <c r="E812" s="41">
        <v>2</v>
      </c>
      <c r="F812" s="29"/>
      <c r="G812" s="29"/>
      <c r="H812" s="29"/>
      <c r="I812" s="29"/>
      <c r="J812" s="29"/>
      <c r="K812" s="29"/>
      <c r="L812" s="29"/>
      <c r="M812" s="29"/>
      <c r="N812" s="29"/>
      <c r="O812" s="29"/>
    </row>
    <row r="813" spans="1:15" ht="15.75" hidden="1" customHeight="1">
      <c r="A813" s="16"/>
      <c r="B813" s="16"/>
      <c r="C813" s="14"/>
      <c r="D813" s="82"/>
      <c r="E813" s="83"/>
      <c r="F813" s="14"/>
      <c r="G813" s="14"/>
      <c r="H813" s="14"/>
      <c r="I813" s="14"/>
      <c r="J813" s="14"/>
      <c r="K813" s="14"/>
      <c r="L813" s="14"/>
      <c r="M813" s="14"/>
      <c r="N813" s="14"/>
      <c r="O813" s="14"/>
    </row>
    <row r="814" spans="1:15" ht="15.75" hidden="1" customHeight="1">
      <c r="A814" s="16"/>
      <c r="B814" s="16"/>
      <c r="C814" s="14"/>
      <c r="D814" s="84"/>
      <c r="E814" s="85"/>
      <c r="F814" s="14"/>
      <c r="G814" s="14"/>
      <c r="H814" s="14"/>
      <c r="I814" s="14"/>
      <c r="J814" s="14"/>
      <c r="K814" s="14"/>
      <c r="L814" s="14"/>
      <c r="M814" s="14"/>
      <c r="N814" s="14"/>
      <c r="O814" s="14"/>
    </row>
    <row r="815" spans="1:15" ht="13.5" customHeight="1">
      <c r="A815" s="16" t="s">
        <v>343</v>
      </c>
      <c r="B815" s="168" t="s">
        <v>344</v>
      </c>
      <c r="C815" s="14">
        <v>80</v>
      </c>
      <c r="D815" s="14"/>
      <c r="E815" s="14"/>
      <c r="F815" s="14">
        <v>11.84</v>
      </c>
      <c r="G815" s="14">
        <v>15.04</v>
      </c>
      <c r="H815" s="14">
        <v>9.2799999999999994</v>
      </c>
      <c r="I815" s="14">
        <v>219.2</v>
      </c>
      <c r="J815" s="14"/>
      <c r="K815" s="14"/>
      <c r="L815" s="14">
        <v>0</v>
      </c>
      <c r="M815" s="14"/>
      <c r="N815" s="14"/>
      <c r="O815" s="14">
        <v>22.14</v>
      </c>
    </row>
    <row r="816" spans="1:15" ht="15" customHeight="1">
      <c r="A816" s="16"/>
      <c r="B816" s="16" t="s">
        <v>345</v>
      </c>
      <c r="C816" s="14"/>
      <c r="D816" s="14">
        <v>72</v>
      </c>
      <c r="E816" s="14">
        <v>52.8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</row>
    <row r="817" spans="1:15" ht="15" customHeight="1">
      <c r="A817" s="16"/>
      <c r="B817" s="16" t="s">
        <v>171</v>
      </c>
      <c r="C817" s="14"/>
      <c r="D817" s="14">
        <v>14.4</v>
      </c>
      <c r="E817" s="14">
        <v>14.4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</row>
    <row r="818" spans="1:15" ht="15" customHeight="1">
      <c r="A818" s="16"/>
      <c r="B818" s="16" t="s">
        <v>34</v>
      </c>
      <c r="C818" s="14"/>
      <c r="D818" s="14">
        <v>21</v>
      </c>
      <c r="E818" s="14">
        <v>21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</row>
    <row r="819" spans="1:15" ht="15" customHeight="1">
      <c r="A819" s="16"/>
      <c r="B819" s="16" t="s">
        <v>115</v>
      </c>
      <c r="C819" s="14"/>
      <c r="D819" s="14">
        <v>8</v>
      </c>
      <c r="E819" s="14">
        <v>8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</row>
    <row r="820" spans="1:15" ht="15" customHeight="1">
      <c r="A820" s="16"/>
      <c r="B820" s="16" t="s">
        <v>70</v>
      </c>
      <c r="C820" s="14"/>
      <c r="D820" s="14">
        <v>1.2</v>
      </c>
      <c r="E820" s="14">
        <v>1.2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</row>
    <row r="821" spans="1:15" ht="15" customHeight="1">
      <c r="A821" s="16"/>
      <c r="B821" s="16" t="s">
        <v>331</v>
      </c>
      <c r="C821" s="14"/>
      <c r="D821" s="14"/>
      <c r="E821" s="14">
        <v>92.8</v>
      </c>
      <c r="F821" s="14"/>
      <c r="G821" s="14"/>
      <c r="H821" s="14"/>
      <c r="I821" s="14"/>
      <c r="J821" s="14"/>
      <c r="K821" s="14"/>
      <c r="L821" s="14"/>
      <c r="M821" s="14"/>
      <c r="N821" s="14"/>
      <c r="O821" s="14"/>
    </row>
    <row r="822" spans="1:15" ht="15.75" customHeight="1">
      <c r="A822" s="16"/>
      <c r="B822" s="16" t="s">
        <v>68</v>
      </c>
      <c r="C822" s="14"/>
      <c r="D822" s="14">
        <v>8</v>
      </c>
      <c r="E822" s="14">
        <v>8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</row>
    <row r="823" spans="1:15" ht="15" hidden="1" customHeight="1">
      <c r="A823" s="16"/>
      <c r="B823" s="16" t="s">
        <v>74</v>
      </c>
      <c r="C823" s="14"/>
      <c r="D823" s="14">
        <v>5</v>
      </c>
      <c r="E823" s="14">
        <v>5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</row>
    <row r="824" spans="1:15" ht="15" customHeight="1">
      <c r="A824" s="16" t="s">
        <v>71</v>
      </c>
      <c r="B824" s="15" t="s">
        <v>72</v>
      </c>
      <c r="C824" s="14">
        <v>150</v>
      </c>
      <c r="D824" s="14"/>
      <c r="E824" s="14"/>
      <c r="F824" s="14">
        <v>3</v>
      </c>
      <c r="G824" s="14">
        <v>5.0999999999999996</v>
      </c>
      <c r="H824" s="14">
        <v>18.5</v>
      </c>
      <c r="I824" s="14">
        <v>132.6</v>
      </c>
      <c r="J824" s="14">
        <v>0.15</v>
      </c>
      <c r="K824" s="14">
        <v>0.1</v>
      </c>
      <c r="L824" s="14">
        <v>5.6</v>
      </c>
      <c r="M824" s="14">
        <v>40</v>
      </c>
      <c r="N824" s="14">
        <v>1</v>
      </c>
      <c r="O824" s="65">
        <v>15.05</v>
      </c>
    </row>
    <row r="825" spans="1:15" ht="14.25" customHeight="1">
      <c r="A825" s="16"/>
      <c r="B825" s="34" t="s">
        <v>45</v>
      </c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</row>
    <row r="826" spans="1:15" ht="14.25" customHeight="1">
      <c r="A826" s="16"/>
      <c r="B826" s="37" t="s">
        <v>46</v>
      </c>
      <c r="C826" s="14"/>
      <c r="D826" s="14">
        <v>170.7</v>
      </c>
      <c r="E826" s="14">
        <v>128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</row>
    <row r="827" spans="1:15" ht="14.25" customHeight="1">
      <c r="A827" s="16"/>
      <c r="B827" s="45" t="s">
        <v>47</v>
      </c>
      <c r="C827" s="14"/>
      <c r="D827" s="14">
        <v>183</v>
      </c>
      <c r="E827" s="14">
        <v>128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</row>
    <row r="828" spans="1:15" s="3" customFormat="1" ht="15.75" customHeight="1">
      <c r="A828" s="16"/>
      <c r="B828" s="45" t="s">
        <v>48</v>
      </c>
      <c r="C828" s="14"/>
      <c r="D828" s="14">
        <v>197</v>
      </c>
      <c r="E828" s="14">
        <v>128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</row>
    <row r="829" spans="1:15" s="3" customFormat="1" ht="15.75" customHeight="1">
      <c r="A829" s="16"/>
      <c r="B829" s="45" t="s">
        <v>49</v>
      </c>
      <c r="C829" s="14"/>
      <c r="D829" s="14">
        <v>213.3</v>
      </c>
      <c r="E829" s="14">
        <v>128</v>
      </c>
      <c r="F829" s="14"/>
      <c r="G829" s="14"/>
      <c r="H829" s="14"/>
      <c r="I829" s="14"/>
      <c r="J829" s="14"/>
      <c r="K829" s="14"/>
      <c r="L829" s="14"/>
      <c r="M829" s="14"/>
      <c r="N829" s="14"/>
      <c r="O829" s="14"/>
    </row>
    <row r="830" spans="1:15" s="3" customFormat="1" ht="15.75" customHeight="1">
      <c r="A830" s="16"/>
      <c r="B830" s="16" t="s">
        <v>73</v>
      </c>
      <c r="C830" s="14"/>
      <c r="D830" s="14">
        <v>24</v>
      </c>
      <c r="E830" s="14">
        <v>24</v>
      </c>
      <c r="F830" s="14"/>
      <c r="G830" s="14"/>
      <c r="H830" s="14"/>
      <c r="I830" s="14"/>
      <c r="J830" s="14"/>
      <c r="K830" s="14"/>
      <c r="L830" s="14"/>
      <c r="M830" s="14"/>
      <c r="N830" s="14"/>
      <c r="O830" s="14"/>
    </row>
    <row r="831" spans="1:15" s="3" customFormat="1" ht="15.75" customHeight="1">
      <c r="A831" s="16"/>
      <c r="B831" s="16" t="s">
        <v>74</v>
      </c>
      <c r="C831" s="193"/>
      <c r="D831" s="194">
        <v>5.2</v>
      </c>
      <c r="E831" s="193">
        <v>5.2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</row>
    <row r="832" spans="1:15" s="3" customFormat="1" ht="15.75" customHeight="1">
      <c r="A832" s="10"/>
      <c r="B832" s="42" t="s">
        <v>70</v>
      </c>
      <c r="C832" s="13"/>
      <c r="D832" s="50">
        <v>2</v>
      </c>
      <c r="E832" s="50">
        <v>2</v>
      </c>
      <c r="F832" s="69"/>
      <c r="G832" s="14"/>
      <c r="H832" s="14"/>
      <c r="I832" s="14"/>
      <c r="J832" s="69"/>
      <c r="K832" s="69"/>
      <c r="L832" s="69"/>
      <c r="M832" s="69"/>
      <c r="N832" s="69"/>
      <c r="O832" s="69"/>
    </row>
    <row r="833" spans="1:17" ht="15" customHeight="1">
      <c r="A833" s="16"/>
      <c r="B833" s="172" t="s">
        <v>63</v>
      </c>
      <c r="C833" s="14">
        <v>50</v>
      </c>
      <c r="D833" s="14">
        <v>50</v>
      </c>
      <c r="E833" s="14">
        <v>50</v>
      </c>
      <c r="F833" s="174">
        <v>4.0999999999999996</v>
      </c>
      <c r="G833" s="138">
        <v>0.7</v>
      </c>
      <c r="H833" s="138">
        <v>21</v>
      </c>
      <c r="I833" s="138">
        <v>106</v>
      </c>
      <c r="J833" s="174">
        <v>5.5E-2</v>
      </c>
      <c r="K833" s="174">
        <v>1.4999999999999999E-2</v>
      </c>
      <c r="L833" s="174">
        <v>0</v>
      </c>
      <c r="M833" s="69">
        <v>12</v>
      </c>
      <c r="N833" s="69">
        <v>0.66</v>
      </c>
      <c r="O833" s="14">
        <v>2.94</v>
      </c>
    </row>
    <row r="834" spans="1:17" ht="12" customHeight="1">
      <c r="A834" s="14" t="s">
        <v>75</v>
      </c>
      <c r="B834" s="15" t="s">
        <v>76</v>
      </c>
      <c r="C834" s="14">
        <v>180</v>
      </c>
      <c r="D834" s="14"/>
      <c r="E834" s="14"/>
      <c r="F834" s="14">
        <v>0.54</v>
      </c>
      <c r="G834" s="14">
        <v>0.09</v>
      </c>
      <c r="H834" s="14">
        <v>18.09</v>
      </c>
      <c r="I834" s="14">
        <v>75.599999999999994</v>
      </c>
      <c r="J834" s="14">
        <v>0.02</v>
      </c>
      <c r="K834" s="14">
        <v>0</v>
      </c>
      <c r="L834" s="14">
        <v>0.18</v>
      </c>
      <c r="M834" s="14">
        <v>18</v>
      </c>
      <c r="N834" s="14">
        <v>0.9</v>
      </c>
      <c r="O834" s="69">
        <v>4.1399999999999997</v>
      </c>
    </row>
    <row r="835" spans="1:17" ht="15" customHeight="1">
      <c r="A835" s="14"/>
      <c r="B835" s="16" t="s">
        <v>77</v>
      </c>
      <c r="C835" s="14"/>
      <c r="D835" s="14">
        <v>18</v>
      </c>
      <c r="E835" s="14">
        <v>45</v>
      </c>
      <c r="F835" s="14"/>
      <c r="G835" s="14"/>
      <c r="H835" s="14"/>
      <c r="I835" s="14"/>
      <c r="J835" s="14"/>
      <c r="K835" s="14"/>
      <c r="L835" s="14"/>
      <c r="M835" s="14"/>
      <c r="N835" s="14"/>
      <c r="O835" s="14"/>
    </row>
    <row r="836" spans="1:17" ht="15" customHeight="1">
      <c r="A836" s="14"/>
      <c r="B836" s="16" t="s">
        <v>34</v>
      </c>
      <c r="C836" s="14"/>
      <c r="D836" s="14">
        <v>183</v>
      </c>
      <c r="E836" s="14">
        <v>180</v>
      </c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7" ht="14.25" customHeight="1">
      <c r="A837" s="14"/>
      <c r="B837" s="16" t="s">
        <v>35</v>
      </c>
      <c r="C837" s="14"/>
      <c r="D837" s="14">
        <v>9</v>
      </c>
      <c r="E837" s="14">
        <v>9</v>
      </c>
      <c r="F837" s="14"/>
      <c r="G837" s="14"/>
      <c r="H837" s="14"/>
      <c r="I837" s="14"/>
      <c r="J837" s="14"/>
      <c r="K837" s="14"/>
      <c r="L837" s="14"/>
      <c r="M837" s="14"/>
      <c r="N837" s="14"/>
      <c r="O837" s="14"/>
    </row>
    <row r="838" spans="1:17" ht="14.25" customHeight="1">
      <c r="A838" s="14"/>
      <c r="B838" s="16" t="s">
        <v>78</v>
      </c>
      <c r="C838" s="14"/>
      <c r="D838" s="14">
        <v>0.18</v>
      </c>
      <c r="E838" s="14">
        <v>0.18</v>
      </c>
      <c r="F838" s="14"/>
      <c r="G838" s="14"/>
      <c r="H838" s="14"/>
      <c r="I838" s="14"/>
      <c r="J838" s="14"/>
      <c r="K838" s="14"/>
      <c r="L838" s="14"/>
      <c r="M838" s="14"/>
      <c r="N838" s="14"/>
      <c r="O838" s="14"/>
    </row>
    <row r="839" spans="1:17" ht="13.5" customHeight="1">
      <c r="A839" s="21"/>
      <c r="B839" s="21" t="s">
        <v>131</v>
      </c>
      <c r="C839" s="24"/>
      <c r="D839" s="24"/>
      <c r="E839" s="24"/>
      <c r="F839" s="24">
        <f t="shared" ref="F839:O839" si="46">SUM(F799:F838)</f>
        <v>21.24</v>
      </c>
      <c r="G839" s="24">
        <f t="shared" si="46"/>
        <v>23.19</v>
      </c>
      <c r="H839" s="24">
        <f t="shared" si="46"/>
        <v>83.33</v>
      </c>
      <c r="I839" s="24">
        <f t="shared" si="46"/>
        <v>626.6</v>
      </c>
      <c r="J839" s="24">
        <f t="shared" si="46"/>
        <v>0.22500000000000001</v>
      </c>
      <c r="K839" s="24">
        <f t="shared" si="46"/>
        <v>0.115</v>
      </c>
      <c r="L839" s="24">
        <f t="shared" si="46"/>
        <v>12.38</v>
      </c>
      <c r="M839" s="24">
        <f t="shared" si="46"/>
        <v>70</v>
      </c>
      <c r="N839" s="24">
        <f t="shared" si="46"/>
        <v>2.56</v>
      </c>
      <c r="O839" s="24">
        <f t="shared" si="46"/>
        <v>49.98</v>
      </c>
      <c r="P839" s="89"/>
      <c r="Q839" s="71"/>
    </row>
    <row r="840" spans="1:17" ht="16.5" customHeight="1">
      <c r="A840" s="16"/>
      <c r="B840" s="26" t="s">
        <v>80</v>
      </c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</row>
    <row r="841" spans="1:17" ht="13.5" customHeight="1">
      <c r="A841" s="14" t="s">
        <v>221</v>
      </c>
      <c r="B841" s="15" t="s">
        <v>222</v>
      </c>
      <c r="C841" s="14">
        <v>180</v>
      </c>
      <c r="D841" s="13">
        <v>186</v>
      </c>
      <c r="E841" s="14">
        <v>180</v>
      </c>
      <c r="F841" s="14">
        <v>5</v>
      </c>
      <c r="G841" s="14">
        <v>5.8</v>
      </c>
      <c r="H841" s="14">
        <v>7.4</v>
      </c>
      <c r="I841" s="14">
        <v>101.7</v>
      </c>
      <c r="J841" s="14">
        <v>7.1999999999999995E-2</v>
      </c>
      <c r="K841" s="14">
        <v>0.3</v>
      </c>
      <c r="L841" s="14">
        <v>1.26</v>
      </c>
      <c r="M841" s="14">
        <v>248</v>
      </c>
      <c r="N841" s="14">
        <v>0.2</v>
      </c>
      <c r="O841" s="14">
        <v>16.239999999999998</v>
      </c>
    </row>
    <row r="842" spans="1:17" ht="13.5" customHeight="1">
      <c r="A842" s="16" t="s">
        <v>202</v>
      </c>
      <c r="B842" s="15" t="s">
        <v>203</v>
      </c>
      <c r="C842" s="14">
        <v>40</v>
      </c>
      <c r="D842" s="14">
        <v>40</v>
      </c>
      <c r="E842" s="14">
        <v>40</v>
      </c>
      <c r="F842" s="14">
        <v>2.36</v>
      </c>
      <c r="G842" s="14">
        <v>1.88</v>
      </c>
      <c r="H842" s="14">
        <v>24</v>
      </c>
      <c r="I842" s="14">
        <v>146.4</v>
      </c>
      <c r="J842" s="14">
        <v>0.04</v>
      </c>
      <c r="K842" s="14">
        <v>2.8000000000000001E-2</v>
      </c>
      <c r="L842" s="14">
        <v>0</v>
      </c>
      <c r="M842" s="14">
        <v>9.1999999999999993</v>
      </c>
      <c r="N842" s="14">
        <v>0.32</v>
      </c>
      <c r="O842" s="54">
        <v>6.4</v>
      </c>
    </row>
    <row r="843" spans="1:17" ht="15" customHeight="1">
      <c r="A843" s="21"/>
      <c r="B843" s="21" t="s">
        <v>84</v>
      </c>
      <c r="C843" s="21"/>
      <c r="D843" s="21"/>
      <c r="E843" s="21"/>
      <c r="F843" s="24">
        <f t="shared" ref="F843:O843" si="47">F841+F842</f>
        <v>7.36</v>
      </c>
      <c r="G843" s="24">
        <f t="shared" si="47"/>
        <v>7.68</v>
      </c>
      <c r="H843" s="24">
        <f t="shared" si="47"/>
        <v>31.4</v>
      </c>
      <c r="I843" s="24">
        <f t="shared" si="47"/>
        <v>248.1</v>
      </c>
      <c r="J843" s="24">
        <f t="shared" si="47"/>
        <v>0.112</v>
      </c>
      <c r="K843" s="24">
        <f t="shared" si="47"/>
        <v>0.32800000000000001</v>
      </c>
      <c r="L843" s="24">
        <f t="shared" si="47"/>
        <v>1.26</v>
      </c>
      <c r="M843" s="24">
        <f t="shared" si="47"/>
        <v>257.2</v>
      </c>
      <c r="N843" s="24">
        <f t="shared" si="47"/>
        <v>0.52</v>
      </c>
      <c r="O843" s="24">
        <f t="shared" si="47"/>
        <v>22.64</v>
      </c>
      <c r="P843" s="68"/>
      <c r="Q843" s="71"/>
    </row>
    <row r="844" spans="1:17">
      <c r="A844" s="104"/>
      <c r="B844" s="104" t="s">
        <v>85</v>
      </c>
      <c r="C844" s="120"/>
      <c r="D844" s="120" t="s">
        <v>346</v>
      </c>
      <c r="E844" s="120"/>
      <c r="F844" s="76">
        <f>F794+F797+F839+F843</f>
        <v>41.37</v>
      </c>
      <c r="G844" s="76">
        <f t="shared" ref="G844:O844" si="48">G794+G797+G839+G843</f>
        <v>43.59</v>
      </c>
      <c r="H844" s="76">
        <f t="shared" si="48"/>
        <v>215.76</v>
      </c>
      <c r="I844" s="76">
        <f t="shared" si="48"/>
        <v>1422.82</v>
      </c>
      <c r="J844" s="76">
        <f t="shared" si="48"/>
        <v>18.381</v>
      </c>
      <c r="K844" s="76">
        <f t="shared" si="48"/>
        <v>0.48499999999999999</v>
      </c>
      <c r="L844" s="76">
        <f t="shared" si="48"/>
        <v>22.91</v>
      </c>
      <c r="M844" s="76">
        <f t="shared" si="48"/>
        <v>360.3</v>
      </c>
      <c r="N844" s="76">
        <f t="shared" si="48"/>
        <v>6.2</v>
      </c>
      <c r="O844" s="76">
        <f t="shared" si="48"/>
        <v>96.29</v>
      </c>
      <c r="P844" s="191"/>
      <c r="Q844" s="71"/>
    </row>
    <row r="845" spans="1:17" ht="0.75" hidden="1" customHeight="1">
      <c r="A845" s="15"/>
      <c r="B845" s="34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</row>
    <row r="846" spans="1:17">
      <c r="A846" s="211"/>
      <c r="B846" s="182" t="s">
        <v>347</v>
      </c>
      <c r="C846" s="214"/>
      <c r="D846" s="214"/>
      <c r="E846" s="214"/>
      <c r="F846" s="213">
        <f t="shared" ref="F846:O846" si="49">(F67+F192+F278+F350+F430+F504+F593+F676+F774+F844)/10</f>
        <v>47.8018</v>
      </c>
      <c r="G846" s="213">
        <f t="shared" si="49"/>
        <v>47.688000000000002</v>
      </c>
      <c r="H846" s="213">
        <f t="shared" si="49"/>
        <v>218.834</v>
      </c>
      <c r="I846" s="213">
        <f t="shared" si="49"/>
        <v>1473.046</v>
      </c>
      <c r="J846" s="213" t="e">
        <f t="shared" si="49"/>
        <v>#REF!</v>
      </c>
      <c r="K846" s="213" t="e">
        <f t="shared" si="49"/>
        <v>#REF!</v>
      </c>
      <c r="L846" s="213">
        <f t="shared" si="49"/>
        <v>28.544</v>
      </c>
      <c r="M846" s="213" t="e">
        <f t="shared" si="49"/>
        <v>#REF!</v>
      </c>
      <c r="N846" s="213" t="e">
        <f t="shared" si="49"/>
        <v>#REF!</v>
      </c>
      <c r="O846" s="213">
        <f t="shared" si="49"/>
        <v>133.95099999999999</v>
      </c>
    </row>
    <row r="847" spans="1:17">
      <c r="A847" s="211"/>
      <c r="B847" s="183"/>
      <c r="C847" s="214"/>
      <c r="D847" s="214"/>
      <c r="E847" s="214"/>
      <c r="F847" s="213"/>
      <c r="G847" s="213"/>
      <c r="H847" s="213"/>
      <c r="I847" s="213"/>
      <c r="J847" s="213"/>
      <c r="K847" s="213"/>
      <c r="L847" s="213"/>
      <c r="M847" s="213"/>
      <c r="N847" s="213"/>
      <c r="O847" s="213"/>
      <c r="Q847" s="192"/>
    </row>
    <row r="848" spans="1:17">
      <c r="A848" s="184"/>
      <c r="B848" s="185"/>
      <c r="C848" s="100"/>
      <c r="D848" s="100"/>
      <c r="E848" s="100"/>
      <c r="F848" s="98"/>
      <c r="G848" s="98"/>
      <c r="H848" s="98"/>
      <c r="I848" s="98"/>
      <c r="J848" s="98"/>
      <c r="K848" s="98"/>
      <c r="L848" s="98"/>
      <c r="M848" s="98"/>
      <c r="N848" s="98"/>
      <c r="O848" s="98"/>
    </row>
    <row r="849" spans="1:15" ht="16.5" customHeight="1">
      <c r="A849" s="186"/>
      <c r="B849" s="97"/>
      <c r="C849" s="186"/>
      <c r="D849" s="186"/>
      <c r="E849" s="18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</row>
    <row r="850" spans="1:15">
      <c r="A850" s="207" t="s">
        <v>348</v>
      </c>
      <c r="B850" s="207"/>
      <c r="C850" s="207"/>
      <c r="D850" s="207"/>
      <c r="E850" s="207"/>
      <c r="F850" s="207"/>
      <c r="G850" s="207"/>
      <c r="H850" s="207"/>
      <c r="I850" s="207"/>
      <c r="J850" s="207"/>
      <c r="K850" s="207"/>
      <c r="L850" s="207"/>
      <c r="M850" s="207"/>
      <c r="N850" s="207"/>
      <c r="O850" s="207"/>
    </row>
    <row r="851" spans="1:15" ht="15.75" customHeight="1">
      <c r="A851" s="207" t="s">
        <v>349</v>
      </c>
      <c r="B851" s="207"/>
      <c r="C851" s="207"/>
      <c r="D851" s="207"/>
      <c r="E851" s="207"/>
      <c r="F851" s="207"/>
      <c r="G851" s="207"/>
      <c r="H851" s="207"/>
      <c r="I851" s="207"/>
      <c r="J851" s="207"/>
      <c r="K851" s="207"/>
      <c r="L851" s="207"/>
      <c r="M851" s="207"/>
      <c r="N851" s="207"/>
      <c r="O851" s="207"/>
    </row>
    <row r="852" spans="1:15" ht="15.75" customHeight="1">
      <c r="A852" s="207" t="s">
        <v>350</v>
      </c>
      <c r="B852" s="207"/>
      <c r="C852" s="207"/>
      <c r="D852" s="207"/>
      <c r="E852" s="207"/>
      <c r="F852" s="207"/>
      <c r="G852" s="207"/>
      <c r="H852" s="207"/>
      <c r="I852" s="207"/>
      <c r="J852" s="207"/>
      <c r="K852" s="207"/>
      <c r="L852" s="207"/>
      <c r="M852" s="207"/>
      <c r="N852" s="207"/>
      <c r="O852" s="207"/>
    </row>
    <row r="853" spans="1:15" ht="15.75" customHeight="1">
      <c r="A853" s="207" t="s">
        <v>351</v>
      </c>
      <c r="B853" s="207"/>
      <c r="C853" s="207"/>
      <c r="D853" s="207"/>
      <c r="E853" s="207"/>
      <c r="F853" s="207"/>
      <c r="G853" s="207"/>
      <c r="H853" s="207"/>
      <c r="I853" s="207"/>
      <c r="J853" s="207"/>
      <c r="K853" s="207"/>
      <c r="L853" s="207"/>
      <c r="M853" s="207"/>
      <c r="N853" s="207"/>
      <c r="O853" s="207"/>
    </row>
    <row r="854" spans="1:15" ht="15.75" customHeight="1">
      <c r="A854" s="207" t="s">
        <v>352</v>
      </c>
      <c r="B854" s="207"/>
      <c r="C854" s="207"/>
      <c r="D854" s="207"/>
      <c r="E854" s="207"/>
      <c r="F854" s="207"/>
      <c r="G854" s="207"/>
      <c r="H854" s="207"/>
      <c r="I854" s="207"/>
      <c r="J854" s="207"/>
      <c r="K854" s="207"/>
      <c r="L854" s="207"/>
      <c r="M854" s="207"/>
      <c r="N854" s="207"/>
      <c r="O854" s="207"/>
    </row>
    <row r="855" spans="1:15" ht="15.75" customHeight="1">
      <c r="A855" s="208" t="s">
        <v>353</v>
      </c>
      <c r="B855" s="208"/>
      <c r="C855" s="208"/>
      <c r="D855" s="208"/>
      <c r="E855" s="208"/>
      <c r="F855" s="208"/>
      <c r="G855" s="208"/>
      <c r="H855" s="208"/>
      <c r="I855" s="208"/>
      <c r="J855" s="208"/>
      <c r="K855" s="208"/>
      <c r="L855" s="208"/>
      <c r="M855" s="208"/>
      <c r="N855" s="208"/>
      <c r="O855" s="208"/>
    </row>
    <row r="856" spans="1:15" ht="15.75" customHeight="1" outlineLevel="1">
      <c r="A856" s="187"/>
      <c r="B856" s="187"/>
      <c r="C856" s="187"/>
      <c r="D856" s="187"/>
      <c r="E856" s="187"/>
      <c r="F856" s="187"/>
      <c r="G856" s="187"/>
      <c r="H856" s="187"/>
      <c r="I856" s="187"/>
      <c r="J856" s="187"/>
      <c r="K856" s="187"/>
      <c r="L856" s="187"/>
      <c r="M856" s="187"/>
      <c r="N856" s="187"/>
      <c r="O856" s="187"/>
    </row>
    <row r="857" spans="1:15" ht="15.75" customHeight="1">
      <c r="B857" s="188"/>
      <c r="C857" s="189"/>
    </row>
    <row r="858" spans="1:15" ht="15.75" customHeight="1">
      <c r="B858" s="188"/>
      <c r="C858" s="189"/>
    </row>
    <row r="859" spans="1:15" ht="13.5" customHeight="1">
      <c r="A859" s="209" t="s">
        <v>354</v>
      </c>
      <c r="B859" s="209"/>
      <c r="C859" s="209"/>
      <c r="D859" s="209"/>
      <c r="E859" s="209"/>
      <c r="F859" s="209"/>
      <c r="G859" s="209"/>
      <c r="H859" s="209"/>
      <c r="I859" s="209"/>
      <c r="J859" s="209"/>
      <c r="K859" s="209"/>
      <c r="L859" s="209"/>
      <c r="M859" s="209"/>
      <c r="N859" s="209"/>
      <c r="O859" s="209"/>
    </row>
    <row r="860" spans="1:15" ht="11.25" customHeight="1">
      <c r="B860" s="188"/>
    </row>
    <row r="861" spans="1:15" ht="15">
      <c r="B861" s="190"/>
    </row>
    <row r="862" spans="1:15">
      <c r="B862" s="2"/>
    </row>
  </sheetData>
  <sheetProtection selectLockedCells="1" selectUnlockedCells="1"/>
  <mergeCells count="39">
    <mergeCell ref="A859:O859"/>
    <mergeCell ref="A3:A4"/>
    <mergeCell ref="A846:A847"/>
    <mergeCell ref="B3:B4"/>
    <mergeCell ref="C3:C4"/>
    <mergeCell ref="D3:D4"/>
    <mergeCell ref="E3:E4"/>
    <mergeCell ref="F846:F847"/>
    <mergeCell ref="G846:G847"/>
    <mergeCell ref="H846:H847"/>
    <mergeCell ref="I846:I847"/>
    <mergeCell ref="J846:J847"/>
    <mergeCell ref="K846:K847"/>
    <mergeCell ref="L846:L847"/>
    <mergeCell ref="M846:M847"/>
    <mergeCell ref="N846:N847"/>
    <mergeCell ref="A851:O851"/>
    <mergeCell ref="A852:O852"/>
    <mergeCell ref="A853:O853"/>
    <mergeCell ref="A854:O854"/>
    <mergeCell ref="A855:O855"/>
    <mergeCell ref="A505:O505"/>
    <mergeCell ref="A595:O595"/>
    <mergeCell ref="A678:O678"/>
    <mergeCell ref="A775:O775"/>
    <mergeCell ref="A850:O850"/>
    <mergeCell ref="O846:O847"/>
    <mergeCell ref="C846:E847"/>
    <mergeCell ref="A68:O68"/>
    <mergeCell ref="A194:O194"/>
    <mergeCell ref="A280:O280"/>
    <mergeCell ref="A352:O352"/>
    <mergeCell ref="A431:O431"/>
    <mergeCell ref="B2:O2"/>
    <mergeCell ref="F3:I3"/>
    <mergeCell ref="J3:L3"/>
    <mergeCell ref="M3:N3"/>
    <mergeCell ref="A5:O5"/>
    <mergeCell ref="O3:O4"/>
  </mergeCells>
  <printOptions horizontalCentered="1"/>
  <pageMargins left="0" right="0" top="0" bottom="0" header="0.511811023622047" footer="0.511811023622047"/>
  <pageSetup paperSize="9" scale="88" firstPageNumber="0" fitToHeight="1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Y858"/>
  <sheetViews>
    <sheetView tabSelected="1" view="pageBreakPreview" zoomScale="110" zoomScaleNormal="100" workbookViewId="0">
      <selection activeCell="A2" sqref="A2:O858"/>
    </sheetView>
  </sheetViews>
  <sheetFormatPr defaultColWidth="9" defaultRowHeight="12.75" outlineLevelRow="1"/>
  <cols>
    <col min="1" max="1" width="9" style="5" customWidth="1"/>
    <col min="2" max="2" width="28.42578125" customWidth="1"/>
    <col min="3" max="3" width="6" style="4" customWidth="1"/>
    <col min="4" max="4" width="6.5703125" style="6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9" hidden="1" customWidth="1"/>
    <col min="12" max="12" width="5.85546875" customWidth="1"/>
    <col min="13" max="14" width="9" hidden="1" customWidth="1"/>
    <col min="15" max="15" width="8.140625" customWidth="1"/>
  </cols>
  <sheetData>
    <row r="2" spans="1:16">
      <c r="B2" s="198" t="s">
        <v>355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s="1" customFormat="1" ht="15" customHeight="1">
      <c r="A3" s="210" t="s">
        <v>1</v>
      </c>
      <c r="B3" s="200" t="s">
        <v>2</v>
      </c>
      <c r="C3" s="212" t="s">
        <v>3</v>
      </c>
      <c r="D3" s="212" t="s">
        <v>4</v>
      </c>
      <c r="E3" s="200" t="s">
        <v>5</v>
      </c>
      <c r="F3" s="200" t="s">
        <v>356</v>
      </c>
      <c r="G3" s="200"/>
      <c r="H3" s="200"/>
      <c r="I3" s="200"/>
      <c r="J3" s="200" t="s">
        <v>7</v>
      </c>
      <c r="K3" s="200"/>
      <c r="L3" s="200"/>
      <c r="M3" s="200" t="s">
        <v>8</v>
      </c>
      <c r="N3" s="200"/>
      <c r="O3" s="200" t="s">
        <v>9</v>
      </c>
    </row>
    <row r="4" spans="1:16" s="1" customFormat="1" ht="45">
      <c r="A4" s="210"/>
      <c r="B4" s="200"/>
      <c r="C4" s="212"/>
      <c r="D4" s="212"/>
      <c r="E4" s="200"/>
      <c r="F4" s="7" t="s">
        <v>10</v>
      </c>
      <c r="G4" s="7" t="s">
        <v>11</v>
      </c>
      <c r="H4" s="7" t="s">
        <v>12</v>
      </c>
      <c r="I4" s="7" t="s">
        <v>13</v>
      </c>
      <c r="J4" s="7" t="s">
        <v>357</v>
      </c>
      <c r="K4" s="7" t="s">
        <v>15</v>
      </c>
      <c r="L4" s="7" t="s">
        <v>16</v>
      </c>
      <c r="M4" s="7" t="s">
        <v>17</v>
      </c>
      <c r="N4" s="7" t="s">
        <v>18</v>
      </c>
      <c r="O4" s="200"/>
    </row>
    <row r="5" spans="1:16" ht="14.25" customHeight="1">
      <c r="A5" s="201" t="s">
        <v>19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6" ht="15">
      <c r="A6" s="8"/>
      <c r="B6" s="9" t="s">
        <v>20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>
      <c r="A7" s="10" t="s">
        <v>21</v>
      </c>
      <c r="B7" s="11" t="s">
        <v>22</v>
      </c>
      <c r="C7" s="12" t="s">
        <v>23</v>
      </c>
      <c r="D7" s="13" t="s">
        <v>24</v>
      </c>
      <c r="E7" s="14">
        <v>40</v>
      </c>
      <c r="F7" s="14">
        <v>5.0999999999999996</v>
      </c>
      <c r="G7" s="14">
        <v>4.5999999999999996</v>
      </c>
      <c r="H7" s="14">
        <v>0.3</v>
      </c>
      <c r="I7" s="14">
        <v>63</v>
      </c>
      <c r="J7" s="14">
        <v>0.03</v>
      </c>
      <c r="K7" s="14">
        <v>0.18</v>
      </c>
      <c r="L7" s="14">
        <v>0</v>
      </c>
      <c r="M7" s="14">
        <v>22</v>
      </c>
      <c r="N7" s="14">
        <v>1</v>
      </c>
      <c r="O7" s="14">
        <v>10.4</v>
      </c>
    </row>
    <row r="8" spans="1:16" ht="14.25" customHeight="1">
      <c r="A8" s="10" t="s">
        <v>25</v>
      </c>
      <c r="B8" s="15" t="s">
        <v>26</v>
      </c>
      <c r="C8" s="13">
        <v>60</v>
      </c>
      <c r="D8" s="13">
        <v>63.6</v>
      </c>
      <c r="E8" s="14">
        <v>60</v>
      </c>
      <c r="F8" s="14">
        <v>0.9</v>
      </c>
      <c r="G8" s="14">
        <v>2.74</v>
      </c>
      <c r="H8" s="14">
        <v>3.7</v>
      </c>
      <c r="I8" s="14">
        <v>43.02</v>
      </c>
      <c r="J8" s="14">
        <v>5.76</v>
      </c>
      <c r="K8" s="14">
        <v>6.48</v>
      </c>
      <c r="L8" s="14">
        <v>1.77</v>
      </c>
      <c r="M8" s="14">
        <v>19.2</v>
      </c>
      <c r="N8" s="14">
        <v>0.48</v>
      </c>
      <c r="O8" s="13">
        <v>16.13</v>
      </c>
    </row>
    <row r="9" spans="1:16">
      <c r="A9" s="14"/>
      <c r="B9" s="15" t="s">
        <v>27</v>
      </c>
      <c r="C9" s="13">
        <v>40</v>
      </c>
      <c r="D9" s="13">
        <v>40</v>
      </c>
      <c r="E9" s="14">
        <v>40</v>
      </c>
      <c r="F9" s="14">
        <v>2.72</v>
      </c>
      <c r="G9" s="14">
        <v>0.48</v>
      </c>
      <c r="H9" s="14">
        <v>15.9</v>
      </c>
      <c r="I9" s="14">
        <v>80</v>
      </c>
      <c r="J9" s="14">
        <v>0.06</v>
      </c>
      <c r="K9" s="14">
        <v>0.03</v>
      </c>
      <c r="L9" s="14">
        <v>0</v>
      </c>
      <c r="M9" s="14">
        <v>19.2</v>
      </c>
      <c r="N9" s="14">
        <v>20</v>
      </c>
      <c r="O9" s="65">
        <v>2.56</v>
      </c>
    </row>
    <row r="10" spans="1:16">
      <c r="A10" s="10" t="s">
        <v>28</v>
      </c>
      <c r="B10" s="15" t="s">
        <v>29</v>
      </c>
      <c r="C10" s="13">
        <v>5</v>
      </c>
      <c r="D10" s="13">
        <v>5</v>
      </c>
      <c r="E10" s="14">
        <v>5</v>
      </c>
      <c r="F10" s="14">
        <v>0.05</v>
      </c>
      <c r="G10" s="14">
        <v>4.0999999999999996</v>
      </c>
      <c r="H10" s="14">
        <v>0.05</v>
      </c>
      <c r="I10" s="14">
        <v>37.5</v>
      </c>
      <c r="J10" s="14">
        <v>0</v>
      </c>
      <c r="K10" s="14">
        <v>0.01</v>
      </c>
      <c r="L10" s="14">
        <v>0</v>
      </c>
      <c r="M10" s="14">
        <v>1</v>
      </c>
      <c r="N10" s="14">
        <v>0</v>
      </c>
      <c r="O10" s="65">
        <v>4.8499999999999996</v>
      </c>
    </row>
    <row r="11" spans="1:16" ht="25.5" customHeight="1">
      <c r="A11" s="16" t="s">
        <v>30</v>
      </c>
      <c r="B11" s="15" t="s">
        <v>358</v>
      </c>
      <c r="C11" s="14" t="s">
        <v>32</v>
      </c>
      <c r="D11" s="14"/>
      <c r="E11" s="14"/>
      <c r="F11" s="14">
        <v>0.3</v>
      </c>
      <c r="G11" s="14">
        <v>0.1</v>
      </c>
      <c r="H11" s="14">
        <v>9.5</v>
      </c>
      <c r="I11" s="14">
        <v>40</v>
      </c>
      <c r="J11" s="14">
        <v>0</v>
      </c>
      <c r="K11" s="14">
        <v>0</v>
      </c>
      <c r="L11" s="14">
        <v>1</v>
      </c>
      <c r="M11" s="36">
        <v>0</v>
      </c>
      <c r="N11" s="36">
        <v>0</v>
      </c>
      <c r="O11" s="36">
        <v>3.25</v>
      </c>
    </row>
    <row r="12" spans="1:16">
      <c r="A12" s="17"/>
      <c r="B12" s="16" t="s">
        <v>359</v>
      </c>
      <c r="C12" s="18"/>
      <c r="D12" s="14">
        <v>1</v>
      </c>
      <c r="E12" s="14">
        <v>1</v>
      </c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6" s="2" customFormat="1">
      <c r="A13" s="15"/>
      <c r="B13" s="16" t="s">
        <v>34</v>
      </c>
      <c r="C13" s="19"/>
      <c r="D13" s="14">
        <v>216</v>
      </c>
      <c r="E13" s="14">
        <v>200</v>
      </c>
      <c r="F13" s="19"/>
      <c r="G13" s="19"/>
      <c r="H13" s="19"/>
      <c r="I13" s="19"/>
      <c r="J13" s="19"/>
      <c r="K13" s="19"/>
      <c r="L13" s="19"/>
      <c r="M13" s="66"/>
      <c r="N13" s="66"/>
      <c r="O13" s="66"/>
    </row>
    <row r="14" spans="1:16">
      <c r="A14" s="15"/>
      <c r="B14" s="16" t="s">
        <v>35</v>
      </c>
      <c r="C14" s="19"/>
      <c r="D14" s="14">
        <v>10</v>
      </c>
      <c r="E14" s="14">
        <v>10</v>
      </c>
      <c r="F14" s="19"/>
      <c r="G14" s="19"/>
      <c r="H14" s="19"/>
      <c r="I14" s="19"/>
      <c r="J14" s="19"/>
      <c r="K14" s="19"/>
      <c r="L14" s="19"/>
      <c r="M14" s="14"/>
      <c r="N14" s="14"/>
      <c r="O14" s="14"/>
    </row>
    <row r="15" spans="1:16">
      <c r="A15" s="16"/>
      <c r="B15" s="16" t="s">
        <v>36</v>
      </c>
      <c r="C15" s="14"/>
      <c r="D15" s="14">
        <v>8</v>
      </c>
      <c r="E15" s="14">
        <v>7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>
      <c r="A16" s="20"/>
      <c r="B16" s="21" t="s">
        <v>37</v>
      </c>
      <c r="C16" s="22"/>
      <c r="D16" s="23"/>
      <c r="E16" s="24"/>
      <c r="F16" s="24">
        <f>SUM(F7:F15)</f>
        <v>9.07</v>
      </c>
      <c r="G16" s="24">
        <f>SUM(G7:G15)</f>
        <v>12.02</v>
      </c>
      <c r="H16" s="24">
        <f>SUM(H7:H15)</f>
        <v>29.45</v>
      </c>
      <c r="I16" s="24">
        <f>SUM(I7:I15)</f>
        <v>263.52</v>
      </c>
      <c r="J16" s="24" t="e">
        <f>J7+#REF!+J9+J10+J11</f>
        <v>#REF!</v>
      </c>
      <c r="K16" s="24" t="e">
        <f>K7+#REF!+K9+K10+K11</f>
        <v>#REF!</v>
      </c>
      <c r="L16" s="24">
        <f>SUM(L7:L15)</f>
        <v>2.77</v>
      </c>
      <c r="M16" s="24">
        <f>SUM(M7:M15)</f>
        <v>61.4</v>
      </c>
      <c r="N16" s="24">
        <f>SUM(N7:N15)</f>
        <v>21.48</v>
      </c>
      <c r="O16" s="24">
        <f>SUM(O7:O15)</f>
        <v>37.19</v>
      </c>
      <c r="P16" s="67"/>
    </row>
    <row r="17" spans="1:17">
      <c r="A17" s="25"/>
      <c r="B17" s="26" t="s">
        <v>360</v>
      </c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7">
      <c r="A18" s="25" t="s">
        <v>39</v>
      </c>
      <c r="B18" s="30" t="s">
        <v>40</v>
      </c>
      <c r="C18" s="31">
        <v>180</v>
      </c>
      <c r="D18" s="31">
        <v>180</v>
      </c>
      <c r="E18" s="29">
        <v>180</v>
      </c>
      <c r="F18" s="29">
        <v>1</v>
      </c>
      <c r="G18" s="29">
        <v>0</v>
      </c>
      <c r="H18" s="29">
        <v>21.2</v>
      </c>
      <c r="I18" s="29">
        <v>88</v>
      </c>
      <c r="J18" s="29">
        <v>0.02</v>
      </c>
      <c r="K18" s="29">
        <v>0.02</v>
      </c>
      <c r="L18" s="29">
        <v>2</v>
      </c>
      <c r="M18" s="29">
        <v>24</v>
      </c>
      <c r="N18" s="29">
        <v>30</v>
      </c>
      <c r="O18" s="29">
        <v>23.18</v>
      </c>
    </row>
    <row r="19" spans="1:17" ht="12" customHeight="1">
      <c r="A19" s="20"/>
      <c r="B19" s="21" t="s">
        <v>41</v>
      </c>
      <c r="C19" s="22"/>
      <c r="D19" s="23"/>
      <c r="E19" s="24"/>
      <c r="F19" s="24">
        <f t="shared" ref="F19:O19" si="0">F18</f>
        <v>1</v>
      </c>
      <c r="G19" s="24">
        <f t="shared" si="0"/>
        <v>0</v>
      </c>
      <c r="H19" s="24">
        <f t="shared" si="0"/>
        <v>21.2</v>
      </c>
      <c r="I19" s="24">
        <f t="shared" si="0"/>
        <v>88</v>
      </c>
      <c r="J19" s="24">
        <f t="shared" si="0"/>
        <v>0.02</v>
      </c>
      <c r="K19" s="24">
        <f t="shared" si="0"/>
        <v>0.02</v>
      </c>
      <c r="L19" s="24">
        <f t="shared" si="0"/>
        <v>2</v>
      </c>
      <c r="M19" s="24">
        <f t="shared" si="0"/>
        <v>24</v>
      </c>
      <c r="N19" s="24">
        <f t="shared" si="0"/>
        <v>30</v>
      </c>
      <c r="O19" s="24">
        <f t="shared" si="0"/>
        <v>23.18</v>
      </c>
      <c r="P19" s="68"/>
      <c r="Q19" s="71"/>
    </row>
    <row r="20" spans="1:17">
      <c r="A20" s="10"/>
      <c r="B20" s="32" t="s">
        <v>42</v>
      </c>
      <c r="C20" s="33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7" ht="37.5" customHeight="1">
      <c r="A21" s="34" t="s">
        <v>361</v>
      </c>
      <c r="B21" s="30" t="s">
        <v>362</v>
      </c>
      <c r="C21" s="29">
        <v>200</v>
      </c>
      <c r="D21" s="29"/>
      <c r="E21" s="29"/>
      <c r="F21" s="29">
        <v>2.19</v>
      </c>
      <c r="G21" s="29">
        <v>4.76</v>
      </c>
      <c r="H21" s="29">
        <v>10.94</v>
      </c>
      <c r="I21" s="29">
        <v>95.4</v>
      </c>
      <c r="J21" s="29"/>
      <c r="K21" s="29"/>
      <c r="L21" s="29">
        <v>14.22</v>
      </c>
      <c r="M21" s="29"/>
      <c r="N21" s="29"/>
      <c r="O21" s="29">
        <v>10.210000000000001</v>
      </c>
    </row>
    <row r="22" spans="1:17" ht="15" customHeight="1">
      <c r="A22" s="34"/>
      <c r="B22" s="35" t="s">
        <v>165</v>
      </c>
      <c r="C22" s="29"/>
      <c r="D22" s="36"/>
      <c r="E22" s="36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7" ht="15" customHeight="1">
      <c r="A23" s="34"/>
      <c r="B23" s="37" t="s">
        <v>52</v>
      </c>
      <c r="C23" s="38"/>
      <c r="D23" s="39">
        <v>50</v>
      </c>
      <c r="E23" s="39">
        <v>40</v>
      </c>
      <c r="F23" s="40"/>
      <c r="G23" s="29"/>
      <c r="H23" s="29"/>
      <c r="I23" s="29"/>
      <c r="J23" s="29"/>
      <c r="K23" s="29"/>
      <c r="L23" s="29"/>
      <c r="M23" s="29"/>
      <c r="N23" s="29"/>
      <c r="O23" s="29"/>
    </row>
    <row r="24" spans="1:17" ht="15" customHeight="1">
      <c r="A24" s="34"/>
      <c r="B24" s="37" t="s">
        <v>53</v>
      </c>
      <c r="C24" s="38"/>
      <c r="D24" s="39">
        <v>53.3</v>
      </c>
      <c r="E24" s="39">
        <v>40</v>
      </c>
      <c r="F24" s="40"/>
      <c r="G24" s="29"/>
      <c r="H24" s="29"/>
      <c r="I24" s="29"/>
      <c r="J24" s="29"/>
      <c r="K24" s="29"/>
      <c r="L24" s="29"/>
      <c r="M24" s="29"/>
      <c r="N24" s="29"/>
      <c r="O24" s="29"/>
    </row>
    <row r="25" spans="1:17">
      <c r="A25" s="34"/>
      <c r="B25" s="35" t="s">
        <v>122</v>
      </c>
      <c r="C25" s="38"/>
      <c r="D25" s="41">
        <v>50</v>
      </c>
      <c r="E25" s="41">
        <v>40</v>
      </c>
      <c r="F25" s="40"/>
      <c r="G25" s="29"/>
      <c r="H25" s="29"/>
      <c r="I25" s="29"/>
      <c r="J25" s="29"/>
      <c r="K25" s="29"/>
      <c r="L25" s="29"/>
      <c r="M25" s="29"/>
      <c r="N25" s="29"/>
      <c r="O25" s="29"/>
    </row>
    <row r="26" spans="1:17">
      <c r="A26" s="34"/>
      <c r="B26" s="42" t="s">
        <v>124</v>
      </c>
      <c r="C26" s="38"/>
      <c r="D26" s="41"/>
      <c r="E26" s="41"/>
      <c r="F26" s="40"/>
      <c r="G26" s="29"/>
      <c r="H26" s="29"/>
      <c r="I26" s="29"/>
      <c r="J26" s="29"/>
      <c r="K26" s="29"/>
      <c r="L26" s="29"/>
      <c r="M26" s="29"/>
      <c r="N26" s="29"/>
      <c r="O26" s="29"/>
    </row>
    <row r="27" spans="1:17">
      <c r="A27" s="34"/>
      <c r="B27" s="37" t="s">
        <v>52</v>
      </c>
      <c r="C27" s="38"/>
      <c r="D27" s="41">
        <v>12.6</v>
      </c>
      <c r="E27" s="41">
        <v>10</v>
      </c>
      <c r="F27" s="40"/>
      <c r="G27" s="29"/>
      <c r="H27" s="29"/>
      <c r="I27" s="29"/>
      <c r="J27" s="29"/>
      <c r="K27" s="29"/>
      <c r="L27" s="29"/>
      <c r="M27" s="29"/>
      <c r="N27" s="29"/>
      <c r="O27" s="29"/>
    </row>
    <row r="28" spans="1:17">
      <c r="A28" s="34"/>
      <c r="B28" s="37" t="s">
        <v>53</v>
      </c>
      <c r="C28" s="38"/>
      <c r="D28" s="41">
        <v>13.3</v>
      </c>
      <c r="E28" s="41">
        <v>10</v>
      </c>
      <c r="F28" s="40"/>
      <c r="G28" s="29"/>
      <c r="H28" s="29"/>
      <c r="I28" s="29"/>
      <c r="J28" s="29"/>
      <c r="K28" s="29"/>
      <c r="L28" s="29"/>
      <c r="M28" s="29"/>
      <c r="N28" s="29"/>
      <c r="O28" s="29"/>
    </row>
    <row r="29" spans="1:17">
      <c r="A29" s="34"/>
      <c r="B29" s="42" t="s">
        <v>67</v>
      </c>
      <c r="C29" s="38"/>
      <c r="D29" s="41">
        <v>3</v>
      </c>
      <c r="E29" s="41">
        <v>2.6</v>
      </c>
      <c r="F29" s="40"/>
      <c r="G29" s="29"/>
      <c r="H29" s="29"/>
      <c r="I29" s="29"/>
      <c r="J29" s="29"/>
      <c r="K29" s="29"/>
      <c r="L29" s="29"/>
      <c r="M29" s="29"/>
      <c r="N29" s="29"/>
      <c r="O29" s="29"/>
    </row>
    <row r="30" spans="1:17">
      <c r="A30" s="34"/>
      <c r="B30" s="42" t="s">
        <v>363</v>
      </c>
      <c r="C30" s="29"/>
      <c r="D30" s="43"/>
      <c r="E30" s="44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7">
      <c r="A31" s="34"/>
      <c r="B31" s="37" t="s">
        <v>46</v>
      </c>
      <c r="C31" s="29"/>
      <c r="D31" s="43">
        <v>33.6</v>
      </c>
      <c r="E31" s="44">
        <v>25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7">
      <c r="A32" s="34"/>
      <c r="B32" s="45" t="s">
        <v>47</v>
      </c>
      <c r="C32" s="29"/>
      <c r="D32" s="43">
        <v>35.700000000000003</v>
      </c>
      <c r="E32" s="44">
        <v>25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34"/>
      <c r="B33" s="45" t="s">
        <v>48</v>
      </c>
      <c r="C33" s="29"/>
      <c r="D33" s="43">
        <v>38.5</v>
      </c>
      <c r="E33" s="44">
        <v>25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34"/>
      <c r="B34" s="45" t="s">
        <v>49</v>
      </c>
      <c r="C34" s="29"/>
      <c r="D34" s="43">
        <v>41.7</v>
      </c>
      <c r="E34" s="44">
        <v>25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34"/>
      <c r="B35" s="35" t="s">
        <v>197</v>
      </c>
      <c r="C35" s="29"/>
      <c r="D35" s="46">
        <v>2.6</v>
      </c>
      <c r="E35" s="41">
        <v>2.6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>
      <c r="A36" s="34"/>
      <c r="B36" s="35" t="s">
        <v>104</v>
      </c>
      <c r="C36" s="29"/>
      <c r="D36" s="47">
        <v>1.4</v>
      </c>
      <c r="E36" s="48">
        <v>1.4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34"/>
      <c r="B37" s="35" t="s">
        <v>68</v>
      </c>
      <c r="C37" s="29"/>
      <c r="D37" s="46">
        <v>4</v>
      </c>
      <c r="E37" s="41">
        <v>4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34"/>
      <c r="B38" s="35" t="s">
        <v>70</v>
      </c>
      <c r="C38" s="29"/>
      <c r="D38" s="49">
        <v>2</v>
      </c>
      <c r="E38" s="50">
        <v>2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34"/>
      <c r="B39" s="42" t="s">
        <v>34</v>
      </c>
      <c r="C39" s="29"/>
      <c r="D39" s="49">
        <v>160</v>
      </c>
      <c r="E39" s="50">
        <v>160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34"/>
      <c r="B40" s="42" t="s">
        <v>155</v>
      </c>
      <c r="C40" s="29"/>
      <c r="D40" s="49">
        <v>4</v>
      </c>
      <c r="E40" s="50">
        <v>4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2.75" customHeight="1">
      <c r="A41" s="51" t="s">
        <v>59</v>
      </c>
      <c r="B41" s="52" t="s">
        <v>60</v>
      </c>
      <c r="C41" s="53">
        <v>80</v>
      </c>
      <c r="D41" s="53"/>
      <c r="E41" s="54"/>
      <c r="F41" s="54">
        <v>12.8</v>
      </c>
      <c r="G41" s="54">
        <v>12.4</v>
      </c>
      <c r="H41" s="54">
        <v>9.6</v>
      </c>
      <c r="I41" s="54">
        <v>202.4</v>
      </c>
      <c r="J41" s="54"/>
      <c r="K41" s="54"/>
      <c r="L41" s="54">
        <v>0</v>
      </c>
      <c r="M41" s="54"/>
      <c r="N41" s="54"/>
      <c r="O41" s="53">
        <v>51.88</v>
      </c>
    </row>
    <row r="42" spans="1:15">
      <c r="A42" s="51"/>
      <c r="B42" s="55" t="s">
        <v>364</v>
      </c>
      <c r="C42" s="56"/>
      <c r="D42" s="57">
        <v>61.7</v>
      </c>
      <c r="E42" s="58">
        <v>59.2</v>
      </c>
      <c r="F42" s="54"/>
      <c r="G42" s="54"/>
      <c r="H42" s="54"/>
      <c r="I42" s="54"/>
      <c r="J42" s="54"/>
      <c r="K42" s="54"/>
      <c r="L42" s="54"/>
      <c r="M42" s="54"/>
      <c r="N42" s="54"/>
      <c r="O42" s="56"/>
    </row>
    <row r="43" spans="1:15">
      <c r="A43" s="51"/>
      <c r="B43" s="55" t="s">
        <v>62</v>
      </c>
      <c r="C43" s="56"/>
      <c r="D43" s="59">
        <v>10.4</v>
      </c>
      <c r="E43" s="60">
        <v>10.4</v>
      </c>
      <c r="F43" s="54"/>
      <c r="G43" s="54"/>
      <c r="H43" s="54"/>
      <c r="I43" s="54"/>
      <c r="J43" s="54"/>
      <c r="K43" s="54"/>
      <c r="L43" s="54"/>
      <c r="M43" s="54"/>
      <c r="N43" s="54"/>
      <c r="O43" s="56"/>
    </row>
    <row r="44" spans="1:15">
      <c r="A44" s="51"/>
      <c r="B44" s="55" t="s">
        <v>63</v>
      </c>
      <c r="C44" s="56"/>
      <c r="D44" s="61">
        <v>9.6</v>
      </c>
      <c r="E44" s="62">
        <v>9.6</v>
      </c>
      <c r="F44" s="54"/>
      <c r="G44" s="54"/>
      <c r="H44" s="54"/>
      <c r="I44" s="54"/>
      <c r="J44" s="54"/>
      <c r="K44" s="54"/>
      <c r="L44" s="54"/>
      <c r="M44" s="54"/>
      <c r="N44" s="54"/>
      <c r="O44" s="56"/>
    </row>
    <row r="45" spans="1:15">
      <c r="A45" s="51"/>
      <c r="B45" s="55" t="s">
        <v>365</v>
      </c>
      <c r="C45" s="56"/>
      <c r="D45" s="59" t="s">
        <v>65</v>
      </c>
      <c r="E45" s="60">
        <v>8</v>
      </c>
      <c r="F45" s="54"/>
      <c r="G45" s="54"/>
      <c r="H45" s="54"/>
      <c r="I45" s="54"/>
      <c r="J45" s="54"/>
      <c r="K45" s="54"/>
      <c r="L45" s="54"/>
      <c r="M45" s="54"/>
      <c r="N45" s="54"/>
      <c r="O45" s="56"/>
    </row>
    <row r="46" spans="1:15">
      <c r="A46" s="51"/>
      <c r="B46" s="55" t="s">
        <v>366</v>
      </c>
      <c r="C46" s="56"/>
      <c r="D46" s="63">
        <v>8</v>
      </c>
      <c r="E46" s="64">
        <v>8</v>
      </c>
      <c r="F46" s="54"/>
      <c r="G46" s="54"/>
      <c r="H46" s="54"/>
      <c r="I46" s="54"/>
      <c r="J46" s="54"/>
      <c r="K46" s="54"/>
      <c r="L46" s="54"/>
      <c r="M46" s="54"/>
      <c r="N46" s="54"/>
      <c r="O46" s="56"/>
    </row>
    <row r="47" spans="1:15">
      <c r="A47" s="51"/>
      <c r="B47" s="55" t="s">
        <v>67</v>
      </c>
      <c r="C47" s="56"/>
      <c r="D47" s="63">
        <v>7.1</v>
      </c>
      <c r="E47" s="64">
        <v>6</v>
      </c>
      <c r="F47" s="54"/>
      <c r="G47" s="54"/>
      <c r="H47" s="54"/>
      <c r="I47" s="54"/>
      <c r="J47" s="54"/>
      <c r="K47" s="54"/>
      <c r="L47" s="54"/>
      <c r="M47" s="54"/>
      <c r="N47" s="54"/>
      <c r="O47" s="56"/>
    </row>
    <row r="48" spans="1:15">
      <c r="A48" s="51"/>
      <c r="B48" s="55" t="s">
        <v>68</v>
      </c>
      <c r="C48" s="56"/>
      <c r="D48" s="63">
        <v>1.6</v>
      </c>
      <c r="E48" s="64">
        <v>1.6</v>
      </c>
      <c r="F48" s="54"/>
      <c r="G48" s="54"/>
      <c r="H48" s="54"/>
      <c r="I48" s="54"/>
      <c r="J48" s="54"/>
      <c r="K48" s="54"/>
      <c r="L48" s="54"/>
      <c r="M48" s="54"/>
      <c r="N48" s="54"/>
      <c r="O48" s="56"/>
    </row>
    <row r="49" spans="1:17">
      <c r="A49" s="51"/>
      <c r="B49" s="55" t="s">
        <v>69</v>
      </c>
      <c r="C49" s="56"/>
      <c r="D49" s="63">
        <v>0.96</v>
      </c>
      <c r="E49" s="64">
        <v>0.8</v>
      </c>
      <c r="F49" s="54"/>
      <c r="G49" s="54"/>
      <c r="H49" s="54"/>
      <c r="I49" s="54"/>
      <c r="J49" s="54"/>
      <c r="K49" s="54"/>
      <c r="L49" s="54"/>
      <c r="M49" s="54"/>
      <c r="N49" s="54"/>
      <c r="O49" s="56"/>
    </row>
    <row r="50" spans="1:17">
      <c r="A50" s="51"/>
      <c r="B50" s="55" t="s">
        <v>70</v>
      </c>
      <c r="C50" s="56"/>
      <c r="D50" s="63">
        <v>0.3</v>
      </c>
      <c r="E50" s="64">
        <v>0.3</v>
      </c>
      <c r="F50" s="54"/>
      <c r="G50" s="54"/>
      <c r="H50" s="54"/>
      <c r="I50" s="54"/>
      <c r="J50" s="54"/>
      <c r="K50" s="54"/>
      <c r="L50" s="54"/>
      <c r="M50" s="54"/>
      <c r="N50" s="54"/>
      <c r="O50" s="56"/>
    </row>
    <row r="51" spans="1:17" s="2" customFormat="1" ht="13.5" customHeight="1">
      <c r="A51" s="16" t="s">
        <v>71</v>
      </c>
      <c r="B51" s="15" t="s">
        <v>72</v>
      </c>
      <c r="C51" s="14">
        <v>150</v>
      </c>
      <c r="D51" s="14"/>
      <c r="E51" s="14"/>
      <c r="F51" s="14">
        <v>3</v>
      </c>
      <c r="G51" s="14">
        <v>5.0999999999999996</v>
      </c>
      <c r="H51" s="14">
        <v>18.5</v>
      </c>
      <c r="I51" s="14">
        <v>132.6</v>
      </c>
      <c r="J51" s="14">
        <v>0.15</v>
      </c>
      <c r="K51" s="14">
        <v>0.1</v>
      </c>
      <c r="L51" s="14">
        <v>5.6</v>
      </c>
      <c r="M51" s="14">
        <v>40</v>
      </c>
      <c r="N51" s="14">
        <v>1</v>
      </c>
      <c r="O51" s="65">
        <v>17.46</v>
      </c>
    </row>
    <row r="52" spans="1:17" s="2" customFormat="1">
      <c r="A52" s="16"/>
      <c r="B52" s="34" t="s">
        <v>363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7" s="2" customFormat="1">
      <c r="A53" s="16"/>
      <c r="B53" s="37" t="s">
        <v>46</v>
      </c>
      <c r="C53" s="14"/>
      <c r="D53" s="14">
        <v>170.7</v>
      </c>
      <c r="E53" s="14">
        <v>128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7" s="2" customFormat="1">
      <c r="A54" s="16"/>
      <c r="B54" s="45" t="s">
        <v>47</v>
      </c>
      <c r="C54" s="14"/>
      <c r="D54" s="14">
        <v>183</v>
      </c>
      <c r="E54" s="14">
        <v>128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7" s="2" customFormat="1">
      <c r="A55" s="16"/>
      <c r="B55" s="45" t="s">
        <v>48</v>
      </c>
      <c r="C55" s="14"/>
      <c r="D55" s="14">
        <v>197</v>
      </c>
      <c r="E55" s="14">
        <v>128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7" s="2" customFormat="1">
      <c r="A56" s="16"/>
      <c r="B56" s="45" t="s">
        <v>49</v>
      </c>
      <c r="C56" s="14"/>
      <c r="D56" s="14">
        <v>213.3</v>
      </c>
      <c r="E56" s="14">
        <v>128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7" s="2" customFormat="1">
      <c r="A57" s="16"/>
      <c r="B57" s="16" t="s">
        <v>73</v>
      </c>
      <c r="C57" s="14"/>
      <c r="D57" s="14">
        <v>24</v>
      </c>
      <c r="E57" s="14">
        <v>24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7" s="2" customFormat="1">
      <c r="A58" s="16"/>
      <c r="B58" s="16" t="s">
        <v>74</v>
      </c>
      <c r="C58" s="14"/>
      <c r="D58" s="13">
        <v>5.2</v>
      </c>
      <c r="E58" s="193">
        <v>5.2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7" s="2" customFormat="1">
      <c r="A59" s="10"/>
      <c r="B59" s="42" t="s">
        <v>70</v>
      </c>
      <c r="C59" s="194"/>
      <c r="D59" s="43">
        <v>2</v>
      </c>
      <c r="E59" s="44">
        <v>2</v>
      </c>
      <c r="F59" s="69"/>
      <c r="G59" s="14"/>
      <c r="H59" s="14"/>
      <c r="I59" s="14"/>
      <c r="J59" s="69"/>
      <c r="K59" s="69"/>
      <c r="L59" s="69"/>
      <c r="M59" s="69"/>
      <c r="N59" s="69"/>
      <c r="O59" s="69"/>
    </row>
    <row r="60" spans="1:17">
      <c r="A60" s="15"/>
      <c r="B60" s="15" t="s">
        <v>63</v>
      </c>
      <c r="C60" s="14">
        <v>60</v>
      </c>
      <c r="D60" s="14">
        <v>60</v>
      </c>
      <c r="E60" s="14">
        <v>60</v>
      </c>
      <c r="F60" s="14">
        <v>4.9000000000000004</v>
      </c>
      <c r="G60" s="14">
        <v>0.8</v>
      </c>
      <c r="H60" s="14">
        <v>25.2</v>
      </c>
      <c r="I60" s="14">
        <v>127.2</v>
      </c>
      <c r="J60" s="69">
        <v>6.6000000000000003E-2</v>
      </c>
      <c r="K60" s="69">
        <v>1.7999999999999999E-2</v>
      </c>
      <c r="L60" s="69">
        <v>0</v>
      </c>
      <c r="M60" s="69">
        <v>12</v>
      </c>
      <c r="N60" s="69">
        <v>0.66</v>
      </c>
      <c r="O60" s="195">
        <v>3.99</v>
      </c>
    </row>
    <row r="61" spans="1:17">
      <c r="A61" s="14" t="s">
        <v>75</v>
      </c>
      <c r="B61" s="15" t="s">
        <v>76</v>
      </c>
      <c r="C61" s="14">
        <v>180</v>
      </c>
      <c r="D61" s="14"/>
      <c r="E61" s="14"/>
      <c r="F61" s="14">
        <v>0.54</v>
      </c>
      <c r="G61" s="14">
        <v>0.09</v>
      </c>
      <c r="H61" s="14">
        <v>18.09</v>
      </c>
      <c r="I61" s="14">
        <v>75.599999999999994</v>
      </c>
      <c r="J61" s="14">
        <v>0.02</v>
      </c>
      <c r="K61" s="14">
        <v>0</v>
      </c>
      <c r="L61" s="14">
        <v>0.18</v>
      </c>
      <c r="M61" s="14">
        <v>18</v>
      </c>
      <c r="N61" s="14">
        <v>0.9</v>
      </c>
      <c r="O61" s="69">
        <v>4.32</v>
      </c>
    </row>
    <row r="62" spans="1:17">
      <c r="A62" s="14"/>
      <c r="B62" s="16" t="s">
        <v>77</v>
      </c>
      <c r="C62" s="14"/>
      <c r="D62" s="14">
        <v>18</v>
      </c>
      <c r="E62" s="14">
        <v>45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7">
      <c r="A63" s="14"/>
      <c r="B63" s="16" t="s">
        <v>34</v>
      </c>
      <c r="C63" s="14"/>
      <c r="D63" s="14">
        <v>183</v>
      </c>
      <c r="E63" s="14">
        <v>180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7">
      <c r="A64" s="14"/>
      <c r="B64" s="16" t="s">
        <v>35</v>
      </c>
      <c r="C64" s="14"/>
      <c r="D64" s="14">
        <v>9</v>
      </c>
      <c r="E64" s="14">
        <v>9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Q64" s="72"/>
    </row>
    <row r="65" spans="1:17">
      <c r="A65" s="14"/>
      <c r="B65" s="16" t="s">
        <v>78</v>
      </c>
      <c r="C65" s="14"/>
      <c r="D65" s="14">
        <v>0.18</v>
      </c>
      <c r="E65" s="14">
        <v>0.18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7" ht="12" customHeight="1">
      <c r="A66" s="20"/>
      <c r="B66" s="21" t="s">
        <v>79</v>
      </c>
      <c r="C66" s="22"/>
      <c r="D66" s="23"/>
      <c r="E66" s="24"/>
      <c r="F66" s="24">
        <f t="shared" ref="F66:O66" si="1">SUM(F21:F65)</f>
        <v>23.43</v>
      </c>
      <c r="G66" s="24">
        <f t="shared" si="1"/>
        <v>23.15</v>
      </c>
      <c r="H66" s="24">
        <f t="shared" si="1"/>
        <v>82.33</v>
      </c>
      <c r="I66" s="24">
        <f t="shared" si="1"/>
        <v>633.20000000000005</v>
      </c>
      <c r="J66" s="24">
        <f t="shared" si="1"/>
        <v>0.23599999999999999</v>
      </c>
      <c r="K66" s="24">
        <f t="shared" si="1"/>
        <v>0.11799999999999999</v>
      </c>
      <c r="L66" s="24">
        <f t="shared" si="1"/>
        <v>20</v>
      </c>
      <c r="M66" s="24">
        <f t="shared" si="1"/>
        <v>70</v>
      </c>
      <c r="N66" s="24">
        <f t="shared" si="1"/>
        <v>2.56</v>
      </c>
      <c r="O66" s="24">
        <f t="shared" si="1"/>
        <v>87.86</v>
      </c>
      <c r="P66" s="89"/>
      <c r="Q66" s="71"/>
    </row>
    <row r="67" spans="1:17" hidden="1">
      <c r="A67" s="10"/>
      <c r="B67" s="16"/>
      <c r="C67" s="33"/>
      <c r="D67" s="12"/>
      <c r="E67" s="14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7">
      <c r="A68" s="10"/>
      <c r="B68" s="32" t="s">
        <v>80</v>
      </c>
      <c r="C68" s="33"/>
      <c r="D68" s="12"/>
      <c r="E68" s="14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7">
      <c r="A69" s="10" t="s">
        <v>81</v>
      </c>
      <c r="B69" s="15" t="s">
        <v>82</v>
      </c>
      <c r="C69" s="13">
        <v>180</v>
      </c>
      <c r="D69" s="13">
        <v>190</v>
      </c>
      <c r="E69" s="14">
        <v>180</v>
      </c>
      <c r="F69" s="14">
        <v>5.76</v>
      </c>
      <c r="G69" s="14">
        <v>6</v>
      </c>
      <c r="H69" s="14">
        <v>10.68</v>
      </c>
      <c r="I69" s="14">
        <v>93.6</v>
      </c>
      <c r="J69" s="14">
        <v>2.6</v>
      </c>
      <c r="K69" s="14">
        <v>0.3</v>
      </c>
      <c r="L69" s="14">
        <v>2.76</v>
      </c>
      <c r="M69" s="14">
        <v>240</v>
      </c>
      <c r="N69" s="14">
        <v>0.2</v>
      </c>
      <c r="O69" s="14">
        <v>14.73</v>
      </c>
    </row>
    <row r="70" spans="1:17" ht="13.5" customHeight="1">
      <c r="A70" s="14"/>
      <c r="B70" s="15" t="s">
        <v>83</v>
      </c>
      <c r="C70" s="14">
        <v>40</v>
      </c>
      <c r="D70" s="14">
        <v>40</v>
      </c>
      <c r="E70" s="14">
        <v>40</v>
      </c>
      <c r="F70" s="14">
        <v>0.39</v>
      </c>
      <c r="G70" s="14">
        <v>0.28000000000000003</v>
      </c>
      <c r="H70" s="14">
        <v>32.299999999999997</v>
      </c>
      <c r="I70" s="14">
        <v>234.6</v>
      </c>
      <c r="J70" s="14">
        <v>0.04</v>
      </c>
      <c r="K70" s="14">
        <v>2.8000000000000001E-2</v>
      </c>
      <c r="L70" s="14">
        <v>0</v>
      </c>
      <c r="M70" s="14">
        <v>9.1999999999999993</v>
      </c>
      <c r="N70" s="14">
        <v>0.32</v>
      </c>
      <c r="O70" s="14">
        <v>10.47</v>
      </c>
    </row>
    <row r="71" spans="1:17">
      <c r="A71" s="20"/>
      <c r="B71" s="21" t="s">
        <v>84</v>
      </c>
      <c r="C71" s="22"/>
      <c r="D71" s="23"/>
      <c r="E71" s="24"/>
      <c r="F71" s="24">
        <f t="shared" ref="F71:O71" si="2">F69+F70</f>
        <v>6.15</v>
      </c>
      <c r="G71" s="24">
        <f t="shared" si="2"/>
        <v>6.28</v>
      </c>
      <c r="H71" s="24">
        <f t="shared" si="2"/>
        <v>42.98</v>
      </c>
      <c r="I71" s="24">
        <f t="shared" si="2"/>
        <v>328.2</v>
      </c>
      <c r="J71" s="24">
        <f t="shared" si="2"/>
        <v>2.64</v>
      </c>
      <c r="K71" s="24">
        <f t="shared" si="2"/>
        <v>0.32800000000000001</v>
      </c>
      <c r="L71" s="24">
        <f t="shared" si="2"/>
        <v>2.76</v>
      </c>
      <c r="M71" s="24">
        <f t="shared" si="2"/>
        <v>249.2</v>
      </c>
      <c r="N71" s="24">
        <f t="shared" si="2"/>
        <v>0.52</v>
      </c>
      <c r="O71" s="24">
        <f t="shared" si="2"/>
        <v>25.2</v>
      </c>
      <c r="P71" s="68"/>
      <c r="Q71" s="71"/>
    </row>
    <row r="72" spans="1:17">
      <c r="A72" s="73"/>
      <c r="B72" s="74" t="s">
        <v>85</v>
      </c>
      <c r="C72" s="75"/>
      <c r="D72" s="75"/>
      <c r="E72" s="76"/>
      <c r="F72" s="76">
        <f t="shared" ref="F72:O72" si="3">SUM(F71,F66,F19,F16)</f>
        <v>39.65</v>
      </c>
      <c r="G72" s="76">
        <f t="shared" si="3"/>
        <v>41.45</v>
      </c>
      <c r="H72" s="76">
        <f t="shared" si="3"/>
        <v>175.96</v>
      </c>
      <c r="I72" s="76">
        <f t="shared" si="3"/>
        <v>1312.92</v>
      </c>
      <c r="J72" s="76" t="e">
        <f t="shared" si="3"/>
        <v>#REF!</v>
      </c>
      <c r="K72" s="76" t="e">
        <f t="shared" si="3"/>
        <v>#REF!</v>
      </c>
      <c r="L72" s="76">
        <f t="shared" si="3"/>
        <v>27.53</v>
      </c>
      <c r="M72" s="76">
        <f t="shared" si="3"/>
        <v>404.6</v>
      </c>
      <c r="N72" s="76">
        <f t="shared" si="3"/>
        <v>54.56</v>
      </c>
      <c r="O72" s="76">
        <f t="shared" si="3"/>
        <v>173.43</v>
      </c>
      <c r="P72" s="67"/>
    </row>
    <row r="73" spans="1:17" ht="15.75" customHeight="1">
      <c r="A73" s="202" t="s">
        <v>86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</row>
    <row r="74" spans="1:17" ht="15.75" customHeight="1">
      <c r="A74" s="8"/>
      <c r="B74" s="9" t="s">
        <v>20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7" ht="25.5">
      <c r="A75" s="34" t="s">
        <v>87</v>
      </c>
      <c r="B75" s="77" t="s">
        <v>367</v>
      </c>
      <c r="C75" s="29" t="s">
        <v>89</v>
      </c>
      <c r="D75" s="29"/>
      <c r="E75" s="29"/>
      <c r="F75" s="29">
        <v>6</v>
      </c>
      <c r="G75" s="29">
        <v>6.7</v>
      </c>
      <c r="H75" s="29">
        <v>50.9</v>
      </c>
      <c r="I75" s="29">
        <v>333</v>
      </c>
      <c r="J75" s="29">
        <v>0.04</v>
      </c>
      <c r="K75" s="29">
        <v>0.02</v>
      </c>
      <c r="L75" s="29">
        <v>0</v>
      </c>
      <c r="M75" s="29">
        <v>20</v>
      </c>
      <c r="N75" s="29">
        <v>0.8</v>
      </c>
      <c r="O75" s="29">
        <v>17.71</v>
      </c>
    </row>
    <row r="76" spans="1:17">
      <c r="A76" s="34"/>
      <c r="B76" s="35" t="s">
        <v>90</v>
      </c>
      <c r="C76" s="29"/>
      <c r="D76" s="29">
        <v>44</v>
      </c>
      <c r="E76" s="29">
        <v>44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7">
      <c r="A77" s="34"/>
      <c r="B77" s="34" t="s">
        <v>73</v>
      </c>
      <c r="C77" s="29"/>
      <c r="D77" s="29">
        <v>100</v>
      </c>
      <c r="E77" s="29">
        <v>100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7">
      <c r="A78" s="34"/>
      <c r="B78" s="34" t="s">
        <v>34</v>
      </c>
      <c r="C78" s="29"/>
      <c r="D78" s="29">
        <v>65</v>
      </c>
      <c r="E78" s="29">
        <v>65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7" ht="12" customHeight="1">
      <c r="A79" s="34"/>
      <c r="B79" s="34" t="s">
        <v>35</v>
      </c>
      <c r="C79" s="29"/>
      <c r="D79" s="29">
        <v>6</v>
      </c>
      <c r="E79" s="29">
        <v>6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7">
      <c r="A80" s="34"/>
      <c r="B80" s="34" t="s">
        <v>70</v>
      </c>
      <c r="C80" s="78"/>
      <c r="D80" s="29">
        <v>1</v>
      </c>
      <c r="E80" s="29">
        <v>1</v>
      </c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1:17">
      <c r="A81" s="34"/>
      <c r="B81" s="34" t="s">
        <v>74</v>
      </c>
      <c r="C81" s="78"/>
      <c r="D81" s="29">
        <v>5</v>
      </c>
      <c r="E81" s="29">
        <v>5</v>
      </c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4"/>
    </row>
    <row r="82" spans="1:17">
      <c r="A82" s="14" t="s">
        <v>91</v>
      </c>
      <c r="B82" s="15" t="s">
        <v>92</v>
      </c>
      <c r="C82" s="14">
        <v>15</v>
      </c>
      <c r="D82" s="13">
        <v>16</v>
      </c>
      <c r="E82" s="14">
        <v>15</v>
      </c>
      <c r="F82" s="14">
        <v>3.9</v>
      </c>
      <c r="G82" s="29">
        <v>4</v>
      </c>
      <c r="H82" s="14">
        <v>0</v>
      </c>
      <c r="I82" s="14">
        <v>52.9</v>
      </c>
      <c r="J82" s="14">
        <v>4.0000000000000001E-3</v>
      </c>
      <c r="K82" s="14">
        <v>0.03</v>
      </c>
      <c r="L82" s="14">
        <v>0.08</v>
      </c>
      <c r="M82" s="14">
        <v>88</v>
      </c>
      <c r="N82" s="14">
        <v>0.1</v>
      </c>
      <c r="O82" s="65">
        <v>11.9</v>
      </c>
    </row>
    <row r="83" spans="1:17">
      <c r="A83" s="14"/>
      <c r="B83" s="15" t="s">
        <v>63</v>
      </c>
      <c r="C83" s="13">
        <v>40</v>
      </c>
      <c r="D83" s="13">
        <v>40</v>
      </c>
      <c r="E83" s="14">
        <v>40</v>
      </c>
      <c r="F83" s="14">
        <v>3.3</v>
      </c>
      <c r="G83" s="14">
        <v>0.5</v>
      </c>
      <c r="H83" s="14">
        <v>16.8</v>
      </c>
      <c r="I83" s="14">
        <v>84.6</v>
      </c>
      <c r="J83" s="14">
        <v>4.3999999999999997E-2</v>
      </c>
      <c r="K83" s="14">
        <v>1.2E-2</v>
      </c>
      <c r="L83" s="14">
        <v>0</v>
      </c>
      <c r="M83" s="14">
        <v>8</v>
      </c>
      <c r="N83" s="14">
        <v>0.44</v>
      </c>
      <c r="O83" s="65">
        <v>2.66</v>
      </c>
    </row>
    <row r="84" spans="1:17">
      <c r="A84" s="14" t="s">
        <v>93</v>
      </c>
      <c r="B84" s="15" t="s">
        <v>29</v>
      </c>
      <c r="C84" s="13">
        <v>5</v>
      </c>
      <c r="D84" s="13">
        <v>5</v>
      </c>
      <c r="E84" s="14">
        <v>5</v>
      </c>
      <c r="F84" s="14">
        <v>0.05</v>
      </c>
      <c r="G84" s="14">
        <v>4.0999999999999996</v>
      </c>
      <c r="H84" s="14">
        <v>0.05</v>
      </c>
      <c r="I84" s="14">
        <v>37.5</v>
      </c>
      <c r="J84" s="14">
        <v>0</v>
      </c>
      <c r="K84" s="14">
        <v>0.01</v>
      </c>
      <c r="L84" s="14">
        <v>0</v>
      </c>
      <c r="M84" s="14">
        <v>1</v>
      </c>
      <c r="N84" s="14">
        <v>0</v>
      </c>
      <c r="O84" s="13">
        <v>4.8499999999999996</v>
      </c>
    </row>
    <row r="85" spans="1:17">
      <c r="A85" s="14" t="s">
        <v>94</v>
      </c>
      <c r="B85" s="11" t="s">
        <v>95</v>
      </c>
      <c r="C85" s="14" t="s">
        <v>96</v>
      </c>
      <c r="D85" s="12"/>
      <c r="E85" s="14"/>
      <c r="F85" s="14">
        <v>0.2</v>
      </c>
      <c r="G85" s="14">
        <v>0.1</v>
      </c>
      <c r="H85" s="14">
        <v>9.3000000000000007</v>
      </c>
      <c r="I85" s="14">
        <v>38</v>
      </c>
      <c r="J85" s="14">
        <v>0</v>
      </c>
      <c r="K85" s="14">
        <v>0</v>
      </c>
      <c r="L85" s="14">
        <v>0</v>
      </c>
      <c r="M85" s="14">
        <v>12</v>
      </c>
      <c r="N85" s="14">
        <v>0.8</v>
      </c>
      <c r="O85" s="65">
        <v>1.85</v>
      </c>
    </row>
    <row r="86" spans="1:17" ht="14.25" customHeight="1">
      <c r="A86" s="14"/>
      <c r="B86" s="42" t="s">
        <v>97</v>
      </c>
      <c r="C86" s="19"/>
      <c r="D86" s="14">
        <v>1</v>
      </c>
      <c r="E86" s="14">
        <v>1</v>
      </c>
      <c r="F86" s="14"/>
      <c r="G86" s="19"/>
      <c r="H86" s="19"/>
      <c r="I86" s="19"/>
      <c r="J86" s="19"/>
      <c r="K86" s="19"/>
      <c r="L86" s="19"/>
      <c r="M86" s="19"/>
      <c r="N86" s="19"/>
      <c r="O86" s="19"/>
    </row>
    <row r="87" spans="1:17" ht="13.5" customHeight="1">
      <c r="A87" s="15"/>
      <c r="B87" s="42" t="s">
        <v>34</v>
      </c>
      <c r="C87" s="15"/>
      <c r="D87" s="14">
        <v>216</v>
      </c>
      <c r="E87" s="14">
        <v>200</v>
      </c>
      <c r="F87" s="16"/>
      <c r="G87" s="15"/>
      <c r="H87" s="15"/>
      <c r="I87" s="15"/>
      <c r="J87" s="66"/>
      <c r="K87" s="66"/>
      <c r="L87" s="66"/>
      <c r="M87" s="66"/>
      <c r="N87" s="66"/>
      <c r="O87" s="66"/>
    </row>
    <row r="88" spans="1:17">
      <c r="A88" s="14"/>
      <c r="B88" s="42" t="s">
        <v>35</v>
      </c>
      <c r="C88" s="14"/>
      <c r="D88" s="13">
        <v>10</v>
      </c>
      <c r="E88" s="14">
        <v>10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7">
      <c r="A89" s="24"/>
      <c r="B89" s="79" t="s">
        <v>98</v>
      </c>
      <c r="C89" s="24"/>
      <c r="D89" s="23"/>
      <c r="E89" s="24"/>
      <c r="F89" s="24">
        <f>SUM(F75:F88)</f>
        <v>13.45</v>
      </c>
      <c r="G89" s="24">
        <f t="shared" ref="G89:O89" si="4">SUM(G75:G88)</f>
        <v>15.4</v>
      </c>
      <c r="H89" s="24">
        <f t="shared" si="4"/>
        <v>77.05</v>
      </c>
      <c r="I89" s="24">
        <f t="shared" si="4"/>
        <v>546</v>
      </c>
      <c r="J89" s="24">
        <f t="shared" si="4"/>
        <v>8.7999999999999995E-2</v>
      </c>
      <c r="K89" s="24">
        <f t="shared" si="4"/>
        <v>7.1999999999999995E-2</v>
      </c>
      <c r="L89" s="24">
        <f t="shared" si="4"/>
        <v>0.08</v>
      </c>
      <c r="M89" s="24">
        <f t="shared" si="4"/>
        <v>129</v>
      </c>
      <c r="N89" s="24">
        <f t="shared" si="4"/>
        <v>2.14</v>
      </c>
      <c r="O89" s="24">
        <f t="shared" si="4"/>
        <v>38.97</v>
      </c>
      <c r="P89" s="67"/>
    </row>
    <row r="90" spans="1:17">
      <c r="A90" s="29"/>
      <c r="B90" s="26" t="s">
        <v>360</v>
      </c>
      <c r="C90" s="29"/>
      <c r="D90" s="2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7">
      <c r="A91" s="29" t="s">
        <v>99</v>
      </c>
      <c r="B91" s="52" t="s">
        <v>368</v>
      </c>
      <c r="C91" s="29">
        <v>75</v>
      </c>
      <c r="D91" s="31">
        <v>75</v>
      </c>
      <c r="E91" s="29">
        <v>75</v>
      </c>
      <c r="F91" s="29">
        <v>0.23</v>
      </c>
      <c r="G91" s="29">
        <v>0</v>
      </c>
      <c r="H91" s="29">
        <v>7.88</v>
      </c>
      <c r="I91" s="29">
        <v>30.42</v>
      </c>
      <c r="J91" s="29">
        <v>18</v>
      </c>
      <c r="K91" s="29">
        <v>0.02</v>
      </c>
      <c r="L91" s="29">
        <v>5.63</v>
      </c>
      <c r="M91" s="29">
        <v>15</v>
      </c>
      <c r="N91" s="29">
        <v>1.9</v>
      </c>
      <c r="O91" s="91">
        <v>8.93</v>
      </c>
    </row>
    <row r="92" spans="1:17">
      <c r="A92" s="24"/>
      <c r="B92" s="21" t="s">
        <v>41</v>
      </c>
      <c r="C92" s="24"/>
      <c r="D92" s="23"/>
      <c r="E92" s="24"/>
      <c r="F92" s="24">
        <f t="shared" ref="F92:O92" si="5">F91</f>
        <v>0.23</v>
      </c>
      <c r="G92" s="24">
        <f t="shared" si="5"/>
        <v>0</v>
      </c>
      <c r="H92" s="24">
        <f t="shared" si="5"/>
        <v>7.88</v>
      </c>
      <c r="I92" s="24">
        <f t="shared" si="5"/>
        <v>30.42</v>
      </c>
      <c r="J92" s="24">
        <f t="shared" si="5"/>
        <v>18</v>
      </c>
      <c r="K92" s="24">
        <f t="shared" si="5"/>
        <v>0.02</v>
      </c>
      <c r="L92" s="24">
        <f t="shared" si="5"/>
        <v>5.63</v>
      </c>
      <c r="M92" s="24">
        <f t="shared" si="5"/>
        <v>15</v>
      </c>
      <c r="N92" s="24">
        <f t="shared" si="5"/>
        <v>1.9</v>
      </c>
      <c r="O92" s="24">
        <f t="shared" si="5"/>
        <v>8.93</v>
      </c>
      <c r="P92" s="68"/>
      <c r="Q92" s="71"/>
    </row>
    <row r="93" spans="1:17">
      <c r="A93" s="10"/>
      <c r="B93" s="32" t="s">
        <v>42</v>
      </c>
      <c r="C93" s="33"/>
      <c r="D93" s="12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7" ht="25.5">
      <c r="A94" s="16" t="s">
        <v>101</v>
      </c>
      <c r="B94" s="15" t="s">
        <v>102</v>
      </c>
      <c r="C94" s="36">
        <v>200</v>
      </c>
      <c r="D94" s="14"/>
      <c r="E94" s="14"/>
      <c r="F94" s="36">
        <v>2.1</v>
      </c>
      <c r="G94" s="36">
        <v>4.4000000000000004</v>
      </c>
      <c r="H94" s="36">
        <v>19.36</v>
      </c>
      <c r="I94" s="36">
        <v>132</v>
      </c>
      <c r="J94" s="36">
        <v>0.42499999999999999</v>
      </c>
      <c r="K94" s="36">
        <v>0.35</v>
      </c>
      <c r="L94" s="36">
        <v>0</v>
      </c>
      <c r="M94" s="36">
        <v>95</v>
      </c>
      <c r="N94" s="36">
        <v>4.25</v>
      </c>
      <c r="O94" s="36">
        <v>6.92</v>
      </c>
    </row>
    <row r="95" spans="1:17">
      <c r="A95" s="15"/>
      <c r="B95" s="42" t="s">
        <v>103</v>
      </c>
      <c r="C95" s="19"/>
      <c r="D95" s="80">
        <v>8</v>
      </c>
      <c r="E95" s="81">
        <v>8</v>
      </c>
      <c r="F95" s="19"/>
      <c r="G95" s="19"/>
      <c r="H95" s="19"/>
      <c r="I95" s="19"/>
      <c r="J95" s="92"/>
      <c r="K95" s="92"/>
      <c r="L95" s="92"/>
      <c r="M95" s="92"/>
      <c r="N95" s="92"/>
      <c r="O95" s="92"/>
    </row>
    <row r="96" spans="1:17">
      <c r="A96" s="16"/>
      <c r="B96" s="16" t="s">
        <v>104</v>
      </c>
      <c r="C96" s="14"/>
      <c r="D96" s="82">
        <v>6.4</v>
      </c>
      <c r="E96" s="83">
        <v>6.4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>
      <c r="A97" s="16"/>
      <c r="B97" s="16" t="s">
        <v>105</v>
      </c>
      <c r="C97" s="14"/>
      <c r="D97" s="49">
        <v>0.5</v>
      </c>
      <c r="E97" s="50">
        <v>0.5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>
      <c r="A98" s="16"/>
      <c r="B98" s="16" t="s">
        <v>106</v>
      </c>
      <c r="C98" s="14"/>
      <c r="D98" s="82" t="s">
        <v>107</v>
      </c>
      <c r="E98" s="83">
        <v>2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>
      <c r="A99" s="16"/>
      <c r="B99" s="16" t="s">
        <v>34</v>
      </c>
      <c r="C99" s="14"/>
      <c r="D99" s="84">
        <v>1.4</v>
      </c>
      <c r="E99" s="85">
        <v>1.4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>
      <c r="A100" s="16"/>
      <c r="B100" s="16" t="s">
        <v>70</v>
      </c>
      <c r="C100" s="14"/>
      <c r="D100" s="49">
        <v>0.2</v>
      </c>
      <c r="E100" s="50">
        <v>0.2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>
      <c r="A101" s="16"/>
      <c r="B101" s="16" t="s">
        <v>108</v>
      </c>
      <c r="C101" s="14"/>
      <c r="D101" s="82"/>
      <c r="E101" s="83">
        <v>20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>
      <c r="A102" s="16"/>
      <c r="B102" s="16" t="s">
        <v>363</v>
      </c>
      <c r="C102" s="14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>
      <c r="A103" s="16"/>
      <c r="B103" s="37" t="s">
        <v>46</v>
      </c>
      <c r="C103" s="14"/>
      <c r="D103" s="47">
        <v>80</v>
      </c>
      <c r="E103" s="48">
        <v>60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>
      <c r="A104" s="16"/>
      <c r="B104" s="45" t="s">
        <v>47</v>
      </c>
      <c r="C104" s="14"/>
      <c r="D104" s="46">
        <v>85.7</v>
      </c>
      <c r="E104" s="41">
        <v>60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>
      <c r="A105" s="16"/>
      <c r="B105" s="45" t="s">
        <v>48</v>
      </c>
      <c r="C105" s="14"/>
      <c r="D105" s="47">
        <v>92.3</v>
      </c>
      <c r="E105" s="48">
        <v>60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16"/>
      <c r="B106" s="45" t="s">
        <v>49</v>
      </c>
      <c r="C106" s="14"/>
      <c r="D106" s="43">
        <v>100</v>
      </c>
      <c r="E106" s="44">
        <v>60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>
      <c r="A107" s="16"/>
      <c r="B107" s="16" t="s">
        <v>67</v>
      </c>
      <c r="C107" s="14"/>
      <c r="D107" s="49">
        <v>9.6</v>
      </c>
      <c r="E107" s="50">
        <v>8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>
      <c r="A108" s="16"/>
      <c r="B108" s="16" t="s">
        <v>124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>
      <c r="A109" s="16"/>
      <c r="B109" s="37" t="s">
        <v>52</v>
      </c>
      <c r="C109" s="14"/>
      <c r="D109" s="47">
        <v>10</v>
      </c>
      <c r="E109" s="48">
        <v>8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>
      <c r="A110" s="16"/>
      <c r="B110" s="37" t="s">
        <v>53</v>
      </c>
      <c r="C110" s="14"/>
      <c r="D110" s="46">
        <v>10.7</v>
      </c>
      <c r="E110" s="41">
        <v>8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>
      <c r="A111" s="16"/>
      <c r="B111" s="16" t="s">
        <v>68</v>
      </c>
      <c r="C111" s="14"/>
      <c r="D111" s="49">
        <v>2</v>
      </c>
      <c r="E111" s="50">
        <v>2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>
      <c r="A112" s="16"/>
      <c r="B112" s="16" t="s">
        <v>70</v>
      </c>
      <c r="C112" s="14"/>
      <c r="D112" s="80">
        <v>2</v>
      </c>
      <c r="E112" s="81">
        <v>2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>
      <c r="A113" s="16"/>
      <c r="B113" s="16" t="s">
        <v>109</v>
      </c>
      <c r="C113" s="14"/>
      <c r="D113" s="82">
        <v>150</v>
      </c>
      <c r="E113" s="83">
        <v>150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ht="13.5" customHeight="1">
      <c r="A114" s="16" t="s">
        <v>110</v>
      </c>
      <c r="B114" s="15" t="s">
        <v>111</v>
      </c>
      <c r="C114" s="14">
        <v>80</v>
      </c>
      <c r="D114" s="86"/>
      <c r="E114" s="86"/>
      <c r="F114" s="14">
        <v>13.6</v>
      </c>
      <c r="G114" s="14">
        <v>14.88</v>
      </c>
      <c r="H114" s="14">
        <v>15.36</v>
      </c>
      <c r="I114" s="14">
        <v>254.4</v>
      </c>
      <c r="J114" s="14">
        <v>0.03</v>
      </c>
      <c r="K114" s="14">
        <v>0.01</v>
      </c>
      <c r="L114" s="14">
        <v>0</v>
      </c>
      <c r="M114" s="14">
        <v>25.6</v>
      </c>
      <c r="N114" s="14">
        <v>1.44</v>
      </c>
      <c r="O114" s="14">
        <v>27.28</v>
      </c>
    </row>
    <row r="115" spans="1:15" ht="12" customHeight="1">
      <c r="A115" s="16"/>
      <c r="B115" s="16" t="s">
        <v>112</v>
      </c>
      <c r="C115" s="14"/>
      <c r="D115" s="87">
        <v>99.2</v>
      </c>
      <c r="E115" s="88">
        <v>59.2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ht="11.25" customHeight="1">
      <c r="A116" s="16"/>
      <c r="B116" s="16" t="s">
        <v>113</v>
      </c>
      <c r="C116" s="14"/>
      <c r="D116" s="47">
        <v>14.4</v>
      </c>
      <c r="E116" s="48">
        <v>14.4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ht="12" customHeight="1">
      <c r="A117" s="16"/>
      <c r="B117" s="16" t="s">
        <v>62</v>
      </c>
      <c r="C117" s="14"/>
      <c r="D117" s="46">
        <v>20.8</v>
      </c>
      <c r="E117" s="41">
        <v>20.8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>
      <c r="A118" s="16"/>
      <c r="B118" s="16" t="s">
        <v>369</v>
      </c>
      <c r="C118" s="14"/>
      <c r="D118" s="47">
        <v>3.2</v>
      </c>
      <c r="E118" s="48">
        <v>3.2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ht="12" customHeight="1">
      <c r="A119" s="16"/>
      <c r="B119" s="16" t="s">
        <v>115</v>
      </c>
      <c r="C119" s="14"/>
      <c r="D119" s="43">
        <v>8</v>
      </c>
      <c r="E119" s="44">
        <v>8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2.75" customHeight="1">
      <c r="A120" s="16"/>
      <c r="B120" s="16" t="s">
        <v>68</v>
      </c>
      <c r="C120" s="14"/>
      <c r="D120" s="14">
        <v>4.8</v>
      </c>
      <c r="E120" s="14">
        <v>4.8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hidden="1">
      <c r="A121" s="16"/>
      <c r="B121" s="16" t="s">
        <v>74</v>
      </c>
      <c r="C121" s="14"/>
      <c r="D121" s="14">
        <v>5</v>
      </c>
      <c r="E121" s="14">
        <v>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>
      <c r="A122" s="16"/>
      <c r="B122" s="16" t="s">
        <v>70</v>
      </c>
      <c r="C122" s="14"/>
      <c r="D122" s="14">
        <v>0.8</v>
      </c>
      <c r="E122" s="14">
        <v>0.8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>
      <c r="A123" s="16" t="s">
        <v>116</v>
      </c>
      <c r="B123" s="30" t="s">
        <v>117</v>
      </c>
      <c r="C123" s="14">
        <v>150</v>
      </c>
      <c r="D123" s="14"/>
      <c r="E123" s="14"/>
      <c r="F123" s="14">
        <v>2.29</v>
      </c>
      <c r="G123" s="14">
        <v>11</v>
      </c>
      <c r="H123" s="14">
        <v>14.44</v>
      </c>
      <c r="I123" s="14">
        <v>166</v>
      </c>
      <c r="J123" s="14">
        <v>0.24</v>
      </c>
      <c r="K123" s="14">
        <v>0.14000000000000001</v>
      </c>
      <c r="L123" s="14">
        <v>8.67</v>
      </c>
      <c r="M123" s="14">
        <v>36</v>
      </c>
      <c r="N123" s="14">
        <v>1.5</v>
      </c>
      <c r="O123" s="54">
        <v>13.86</v>
      </c>
    </row>
    <row r="124" spans="1:15">
      <c r="A124" s="16"/>
      <c r="B124" s="35" t="s">
        <v>363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>
      <c r="A125" s="16"/>
      <c r="B125" s="37" t="s">
        <v>46</v>
      </c>
      <c r="C125" s="14"/>
      <c r="D125" s="14">
        <v>70.7</v>
      </c>
      <c r="E125" s="14">
        <v>53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>
      <c r="A126" s="16"/>
      <c r="B126" s="45" t="s">
        <v>47</v>
      </c>
      <c r="C126" s="14"/>
      <c r="D126" s="14">
        <v>75.7</v>
      </c>
      <c r="E126" s="14">
        <v>53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>
      <c r="A127" s="16"/>
      <c r="B127" s="45" t="s">
        <v>48</v>
      </c>
      <c r="C127" s="14"/>
      <c r="D127" s="14">
        <v>81.5</v>
      </c>
      <c r="E127" s="14">
        <v>53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ht="12.75" customHeight="1">
      <c r="A128" s="16"/>
      <c r="B128" s="45" t="s">
        <v>49</v>
      </c>
      <c r="C128" s="14"/>
      <c r="D128" s="14">
        <v>88.3</v>
      </c>
      <c r="E128" s="14">
        <v>53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ht="1.5" hidden="1" customHeight="1">
      <c r="A129" s="34"/>
      <c r="B129" s="35" t="s">
        <v>124</v>
      </c>
      <c r="C129" s="14"/>
      <c r="D129" s="82"/>
      <c r="E129" s="83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ht="12.75" hidden="1" customHeight="1">
      <c r="A130" s="34"/>
      <c r="B130" s="45" t="s">
        <v>118</v>
      </c>
      <c r="C130" s="14"/>
      <c r="D130" s="93" t="s">
        <v>119</v>
      </c>
      <c r="E130" s="50">
        <v>30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ht="12.75" hidden="1" customHeight="1">
      <c r="A131" s="34"/>
      <c r="B131" s="45" t="s">
        <v>370</v>
      </c>
      <c r="C131" s="14"/>
      <c r="D131" s="82">
        <v>40</v>
      </c>
      <c r="E131" s="83">
        <v>30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ht="12.75" hidden="1" customHeight="1">
      <c r="A132" s="34"/>
      <c r="B132" s="16" t="s">
        <v>67</v>
      </c>
      <c r="C132" s="14"/>
      <c r="D132" s="93" t="s">
        <v>121</v>
      </c>
      <c r="E132" s="50">
        <v>22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hidden="1">
      <c r="A133" s="34"/>
      <c r="B133" s="16" t="s">
        <v>122</v>
      </c>
      <c r="C133" s="14"/>
      <c r="D133" s="82">
        <v>27.4</v>
      </c>
      <c r="E133" s="83">
        <v>23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hidden="1">
      <c r="A134" s="34"/>
      <c r="B134" s="16" t="s">
        <v>68</v>
      </c>
      <c r="C134" s="14"/>
      <c r="D134" s="84">
        <v>6</v>
      </c>
      <c r="E134" s="85">
        <v>6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hidden="1">
      <c r="A135" s="34"/>
      <c r="B135" s="16" t="s">
        <v>123</v>
      </c>
      <c r="C135" s="14"/>
      <c r="D135" s="14"/>
      <c r="E135" s="14">
        <v>45</v>
      </c>
      <c r="F135" s="14"/>
      <c r="G135" s="14"/>
      <c r="H135" s="14"/>
      <c r="I135" s="14"/>
      <c r="J135" s="69"/>
      <c r="K135" s="69"/>
      <c r="L135" s="69"/>
      <c r="M135" s="69"/>
      <c r="N135" s="69"/>
      <c r="O135" s="14"/>
    </row>
    <row r="136" spans="1:15" hidden="1">
      <c r="A136" s="34"/>
      <c r="B136" s="16" t="s">
        <v>34</v>
      </c>
      <c r="C136" s="14"/>
      <c r="D136" s="14">
        <v>45</v>
      </c>
      <c r="E136" s="14">
        <v>45</v>
      </c>
      <c r="F136" s="14"/>
      <c r="G136" s="14"/>
      <c r="H136" s="14"/>
      <c r="I136" s="14"/>
      <c r="J136" s="69"/>
      <c r="K136" s="69"/>
      <c r="L136" s="69"/>
      <c r="M136" s="69"/>
      <c r="N136" s="69"/>
      <c r="O136" s="14"/>
    </row>
    <row r="137" spans="1:15" ht="1.5" hidden="1" customHeight="1">
      <c r="A137" s="34"/>
      <c r="B137" s="16" t="s">
        <v>29</v>
      </c>
      <c r="C137" s="14"/>
      <c r="D137" s="14">
        <v>2</v>
      </c>
      <c r="E137" s="14">
        <v>2</v>
      </c>
      <c r="F137" s="14"/>
      <c r="G137" s="14"/>
      <c r="H137" s="14"/>
      <c r="I137" s="14"/>
      <c r="J137" s="69"/>
      <c r="K137" s="69"/>
      <c r="L137" s="69"/>
      <c r="M137" s="69"/>
      <c r="N137" s="69"/>
      <c r="O137" s="14"/>
    </row>
    <row r="138" spans="1:15" hidden="1">
      <c r="A138" s="34"/>
      <c r="B138" s="16" t="s">
        <v>104</v>
      </c>
      <c r="C138" s="14"/>
      <c r="D138" s="14">
        <v>2</v>
      </c>
      <c r="E138" s="14">
        <v>2</v>
      </c>
      <c r="F138" s="14"/>
      <c r="G138" s="14"/>
      <c r="H138" s="14"/>
      <c r="I138" s="14"/>
      <c r="J138" s="69"/>
      <c r="K138" s="69"/>
      <c r="L138" s="69"/>
      <c r="M138" s="69"/>
      <c r="N138" s="69"/>
      <c r="O138" s="14"/>
    </row>
    <row r="139" spans="1:15" hidden="1">
      <c r="A139" s="34"/>
      <c r="B139" s="16" t="s">
        <v>124</v>
      </c>
      <c r="C139" s="14"/>
      <c r="D139" s="14">
        <v>3.4</v>
      </c>
      <c r="E139" s="14">
        <v>2.7</v>
      </c>
      <c r="F139" s="14"/>
      <c r="G139" s="14"/>
      <c r="H139" s="14"/>
      <c r="I139" s="14"/>
      <c r="J139" s="69"/>
      <c r="K139" s="69"/>
      <c r="L139" s="69"/>
      <c r="M139" s="69"/>
      <c r="N139" s="69"/>
      <c r="O139" s="69"/>
    </row>
    <row r="140" spans="1:15" hidden="1">
      <c r="A140" s="34"/>
      <c r="B140" s="16" t="s">
        <v>67</v>
      </c>
      <c r="C140" s="14"/>
      <c r="D140" s="14">
        <v>1.5</v>
      </c>
      <c r="E140" s="14">
        <v>0.9</v>
      </c>
      <c r="F140" s="14"/>
      <c r="G140" s="14"/>
      <c r="H140" s="14"/>
      <c r="I140" s="14"/>
      <c r="J140" s="69"/>
      <c r="K140" s="69"/>
      <c r="L140" s="69"/>
      <c r="M140" s="69"/>
      <c r="N140" s="69"/>
      <c r="O140" s="69"/>
    </row>
    <row r="141" spans="1:15" hidden="1">
      <c r="A141" s="34"/>
      <c r="B141" s="16" t="s">
        <v>125</v>
      </c>
      <c r="C141" s="14"/>
      <c r="D141" s="14">
        <v>6.7</v>
      </c>
      <c r="E141" s="14">
        <v>6.7</v>
      </c>
      <c r="F141" s="14"/>
      <c r="G141" s="14"/>
      <c r="H141" s="14"/>
      <c r="I141" s="14"/>
      <c r="J141" s="69"/>
      <c r="K141" s="69"/>
      <c r="L141" s="69"/>
      <c r="M141" s="69"/>
      <c r="N141" s="69"/>
      <c r="O141" s="69"/>
    </row>
    <row r="142" spans="1:15" hidden="1">
      <c r="A142" s="34"/>
      <c r="B142" s="16" t="s">
        <v>29</v>
      </c>
      <c r="C142" s="14"/>
      <c r="D142" s="14">
        <v>0.7</v>
      </c>
      <c r="E142" s="14">
        <v>0.7</v>
      </c>
      <c r="F142" s="14"/>
      <c r="G142" s="14"/>
      <c r="H142" s="14"/>
      <c r="I142" s="14"/>
      <c r="J142" s="69"/>
      <c r="K142" s="69"/>
      <c r="L142" s="69"/>
      <c r="M142" s="69"/>
      <c r="N142" s="69"/>
      <c r="O142" s="69"/>
    </row>
    <row r="143" spans="1:15" hidden="1">
      <c r="A143" s="34"/>
      <c r="B143" s="16" t="s">
        <v>35</v>
      </c>
      <c r="C143" s="14"/>
      <c r="D143" s="14">
        <v>0.45</v>
      </c>
      <c r="E143" s="14">
        <v>0.45</v>
      </c>
      <c r="F143" s="14"/>
      <c r="G143" s="14"/>
      <c r="H143" s="14"/>
      <c r="I143" s="14"/>
      <c r="J143" s="69"/>
      <c r="K143" s="69"/>
      <c r="L143" s="69"/>
      <c r="M143" s="69"/>
      <c r="N143" s="69"/>
      <c r="O143" s="69"/>
    </row>
    <row r="144" spans="1:15" hidden="1">
      <c r="A144" s="34"/>
      <c r="B144" s="16" t="s">
        <v>70</v>
      </c>
      <c r="C144" s="14"/>
      <c r="D144" s="14">
        <v>0.45</v>
      </c>
      <c r="E144" s="14">
        <v>0.45</v>
      </c>
      <c r="F144" s="14"/>
      <c r="G144" s="14"/>
      <c r="H144" s="14"/>
      <c r="I144" s="14"/>
      <c r="J144" s="69"/>
      <c r="K144" s="69"/>
      <c r="L144" s="69"/>
      <c r="M144" s="69"/>
      <c r="N144" s="69"/>
      <c r="O144" s="92"/>
    </row>
    <row r="145" spans="1:15" hidden="1">
      <c r="A145" s="15"/>
      <c r="B145" s="34" t="s">
        <v>74</v>
      </c>
      <c r="C145" s="19"/>
      <c r="D145" s="14">
        <v>5</v>
      </c>
      <c r="E145" s="14">
        <v>5</v>
      </c>
      <c r="F145" s="19"/>
      <c r="G145" s="19"/>
      <c r="H145" s="19"/>
      <c r="I145" s="19"/>
      <c r="J145" s="92"/>
      <c r="K145" s="92"/>
      <c r="L145" s="92"/>
      <c r="M145" s="92"/>
      <c r="N145" s="92"/>
      <c r="O145" s="69"/>
    </row>
    <row r="146" spans="1:15">
      <c r="A146" s="10"/>
      <c r="B146" s="35" t="s">
        <v>124</v>
      </c>
      <c r="C146" s="14"/>
      <c r="D146" s="82"/>
      <c r="E146" s="83"/>
      <c r="F146" s="14"/>
      <c r="G146" s="14"/>
      <c r="H146" s="14"/>
      <c r="I146" s="14"/>
      <c r="J146" s="69"/>
      <c r="K146" s="69"/>
      <c r="L146" s="69"/>
      <c r="M146" s="69"/>
      <c r="N146" s="69"/>
      <c r="O146" s="69"/>
    </row>
    <row r="147" spans="1:15">
      <c r="A147" s="15"/>
      <c r="B147" s="37" t="s">
        <v>52</v>
      </c>
      <c r="C147" s="14"/>
      <c r="D147" s="14">
        <v>32.5</v>
      </c>
      <c r="E147" s="14">
        <v>26</v>
      </c>
      <c r="F147" s="19"/>
      <c r="G147" s="19"/>
      <c r="H147" s="19"/>
      <c r="I147" s="19"/>
      <c r="J147" s="92"/>
      <c r="K147" s="92"/>
      <c r="L147" s="92"/>
      <c r="M147" s="92"/>
      <c r="N147" s="92"/>
      <c r="O147" s="92"/>
    </row>
    <row r="148" spans="1:15">
      <c r="A148" s="15"/>
      <c r="B148" s="37" t="s">
        <v>53</v>
      </c>
      <c r="C148" s="14"/>
      <c r="D148" s="14">
        <v>34.700000000000003</v>
      </c>
      <c r="E148" s="14">
        <v>26</v>
      </c>
      <c r="F148" s="19"/>
      <c r="G148" s="19"/>
      <c r="H148" s="19"/>
      <c r="I148" s="19"/>
      <c r="J148" s="92"/>
      <c r="K148" s="92"/>
      <c r="L148" s="92"/>
      <c r="M148" s="92"/>
      <c r="N148" s="92"/>
      <c r="O148" s="92"/>
    </row>
    <row r="149" spans="1:15">
      <c r="A149" s="15"/>
      <c r="B149" s="16" t="s">
        <v>67</v>
      </c>
      <c r="C149" s="14"/>
      <c r="D149" s="13">
        <v>24</v>
      </c>
      <c r="E149" s="14">
        <v>20</v>
      </c>
      <c r="F149" s="19"/>
      <c r="G149" s="19"/>
      <c r="H149" s="19"/>
      <c r="I149" s="19"/>
      <c r="J149" s="92"/>
      <c r="K149" s="92"/>
      <c r="L149" s="92"/>
      <c r="M149" s="92"/>
      <c r="N149" s="92"/>
      <c r="O149" s="92"/>
    </row>
    <row r="150" spans="1:15">
      <c r="A150" s="15"/>
      <c r="B150" s="16" t="s">
        <v>122</v>
      </c>
      <c r="C150" s="14"/>
      <c r="D150" s="14">
        <v>24.7</v>
      </c>
      <c r="E150" s="14">
        <v>20</v>
      </c>
      <c r="F150" s="19"/>
      <c r="G150" s="19"/>
      <c r="H150" s="19"/>
      <c r="I150" s="19"/>
      <c r="J150" s="92"/>
      <c r="K150" s="92"/>
      <c r="L150" s="92"/>
      <c r="M150" s="92"/>
      <c r="N150" s="92"/>
      <c r="O150" s="92"/>
    </row>
    <row r="151" spans="1:15">
      <c r="A151" s="16"/>
      <c r="B151" s="16" t="s">
        <v>68</v>
      </c>
      <c r="C151" s="14"/>
      <c r="D151" s="14">
        <v>6</v>
      </c>
      <c r="E151" s="14">
        <v>6</v>
      </c>
      <c r="F151" s="14"/>
      <c r="G151" s="14"/>
      <c r="H151" s="14"/>
      <c r="I151" s="14"/>
      <c r="J151" s="69"/>
      <c r="K151" s="69"/>
      <c r="L151" s="69"/>
      <c r="M151" s="69"/>
      <c r="N151" s="69"/>
      <c r="O151" s="69"/>
    </row>
    <row r="152" spans="1:15">
      <c r="A152" s="16"/>
      <c r="B152" s="16" t="s">
        <v>123</v>
      </c>
      <c r="C152" s="14"/>
      <c r="D152" s="14"/>
      <c r="E152" s="14">
        <v>45</v>
      </c>
      <c r="F152" s="14"/>
      <c r="G152" s="14"/>
      <c r="H152" s="14"/>
      <c r="I152" s="14"/>
      <c r="J152" s="69"/>
      <c r="K152" s="69"/>
      <c r="L152" s="69"/>
      <c r="M152" s="69"/>
      <c r="N152" s="69"/>
      <c r="O152" s="69"/>
    </row>
    <row r="153" spans="1:15">
      <c r="A153" s="16"/>
      <c r="B153" s="16" t="s">
        <v>34</v>
      </c>
      <c r="C153" s="14"/>
      <c r="D153" s="14">
        <v>45</v>
      </c>
      <c r="E153" s="14">
        <v>45</v>
      </c>
      <c r="F153" s="14"/>
      <c r="G153" s="14"/>
      <c r="H153" s="14"/>
      <c r="I153" s="14"/>
      <c r="J153" s="69"/>
      <c r="K153" s="69"/>
      <c r="L153" s="69"/>
      <c r="M153" s="69"/>
      <c r="N153" s="69"/>
      <c r="O153" s="69"/>
    </row>
    <row r="154" spans="1:15">
      <c r="A154" s="16"/>
      <c r="B154" s="16" t="s">
        <v>29</v>
      </c>
      <c r="C154" s="14"/>
      <c r="D154" s="14">
        <v>2</v>
      </c>
      <c r="E154" s="14">
        <v>2</v>
      </c>
      <c r="F154" s="14"/>
      <c r="G154" s="14"/>
      <c r="H154" s="14"/>
      <c r="I154" s="14"/>
      <c r="J154" s="69"/>
      <c r="K154" s="69"/>
      <c r="L154" s="69"/>
      <c r="M154" s="69"/>
      <c r="N154" s="69"/>
      <c r="O154" s="69"/>
    </row>
    <row r="155" spans="1:15">
      <c r="A155" s="10"/>
      <c r="B155" s="16" t="s">
        <v>104</v>
      </c>
      <c r="C155" s="14"/>
      <c r="D155" s="14">
        <v>2</v>
      </c>
      <c r="E155" s="14">
        <v>2</v>
      </c>
      <c r="F155" s="29"/>
      <c r="G155" s="29"/>
      <c r="H155" s="29"/>
      <c r="I155" s="29"/>
      <c r="J155" s="69"/>
      <c r="K155" s="69"/>
      <c r="L155" s="69"/>
      <c r="M155" s="69"/>
      <c r="N155" s="69"/>
      <c r="O155" s="69"/>
    </row>
    <row r="156" spans="1:15">
      <c r="A156" s="10"/>
      <c r="B156" s="16" t="s">
        <v>124</v>
      </c>
      <c r="C156" s="14"/>
      <c r="D156" s="14"/>
      <c r="E156" s="14"/>
      <c r="F156" s="14"/>
      <c r="G156" s="14"/>
      <c r="H156" s="14"/>
      <c r="I156" s="14"/>
      <c r="J156" s="69"/>
      <c r="K156" s="69"/>
      <c r="L156" s="69"/>
      <c r="M156" s="69"/>
      <c r="N156" s="69"/>
      <c r="O156" s="69"/>
    </row>
    <row r="157" spans="1:15">
      <c r="A157" s="10"/>
      <c r="B157" s="37" t="s">
        <v>52</v>
      </c>
      <c r="C157" s="14"/>
      <c r="D157" s="14">
        <v>3.4</v>
      </c>
      <c r="E157" s="14">
        <v>2.7</v>
      </c>
      <c r="F157" s="14"/>
      <c r="G157" s="14"/>
      <c r="H157" s="14"/>
      <c r="I157" s="14"/>
      <c r="J157" s="69"/>
      <c r="K157" s="69"/>
      <c r="L157" s="69"/>
      <c r="M157" s="69"/>
      <c r="N157" s="69"/>
      <c r="O157" s="69"/>
    </row>
    <row r="158" spans="1:15">
      <c r="A158" s="10"/>
      <c r="B158" s="37" t="s">
        <v>53</v>
      </c>
      <c r="C158" s="14"/>
      <c r="D158" s="14">
        <v>3.6</v>
      </c>
      <c r="E158" s="14">
        <v>2.7</v>
      </c>
      <c r="F158" s="14"/>
      <c r="G158" s="14"/>
      <c r="H158" s="14"/>
      <c r="I158" s="14"/>
      <c r="J158" s="69"/>
      <c r="K158" s="69"/>
      <c r="L158" s="69"/>
      <c r="M158" s="69"/>
      <c r="N158" s="69"/>
      <c r="O158" s="69"/>
    </row>
    <row r="159" spans="1:15">
      <c r="A159" s="10"/>
      <c r="B159" s="16" t="s">
        <v>67</v>
      </c>
      <c r="C159" s="14"/>
      <c r="D159" s="14">
        <v>1.5</v>
      </c>
      <c r="E159" s="14">
        <v>0.9</v>
      </c>
      <c r="F159" s="14"/>
      <c r="G159" s="14"/>
      <c r="H159" s="14"/>
      <c r="I159" s="14"/>
      <c r="J159" s="69"/>
      <c r="K159" s="69"/>
      <c r="L159" s="69"/>
      <c r="M159" s="69"/>
      <c r="N159" s="69"/>
      <c r="O159" s="69"/>
    </row>
    <row r="160" spans="1:15">
      <c r="A160" s="10"/>
      <c r="B160" s="16" t="s">
        <v>125</v>
      </c>
      <c r="C160" s="14"/>
      <c r="D160" s="14">
        <v>6.75</v>
      </c>
      <c r="E160" s="14">
        <v>6.75</v>
      </c>
      <c r="F160" s="14"/>
      <c r="G160" s="14"/>
      <c r="H160" s="14"/>
      <c r="I160" s="14"/>
      <c r="J160" s="69"/>
      <c r="K160" s="69"/>
      <c r="L160" s="69"/>
      <c r="M160" s="69"/>
      <c r="N160" s="69"/>
      <c r="O160" s="69"/>
    </row>
    <row r="161" spans="1:19">
      <c r="A161" s="14"/>
      <c r="B161" s="16" t="s">
        <v>29</v>
      </c>
      <c r="C161" s="14"/>
      <c r="D161" s="14">
        <v>0.7</v>
      </c>
      <c r="E161" s="14">
        <v>0.7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9">
      <c r="A162" s="14"/>
      <c r="B162" s="16" t="s">
        <v>35</v>
      </c>
      <c r="C162" s="14"/>
      <c r="D162" s="14">
        <v>0.45</v>
      </c>
      <c r="E162" s="14">
        <v>0.45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9">
      <c r="A163" s="14"/>
      <c r="B163" s="16" t="s">
        <v>70</v>
      </c>
      <c r="C163" s="14"/>
      <c r="D163" s="14">
        <v>0.45</v>
      </c>
      <c r="E163" s="14">
        <v>0.45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9">
      <c r="A164" s="14"/>
      <c r="B164" s="42" t="s">
        <v>70</v>
      </c>
      <c r="C164" s="13"/>
      <c r="D164" s="13">
        <v>1</v>
      </c>
      <c r="E164" s="13">
        <v>1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9" hidden="1">
      <c r="A165" s="14"/>
      <c r="B165" s="16"/>
      <c r="C165" s="14"/>
      <c r="D165" s="13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9">
      <c r="A166" s="14"/>
      <c r="B166" s="15" t="s">
        <v>63</v>
      </c>
      <c r="C166" s="14">
        <v>30</v>
      </c>
      <c r="D166" s="13">
        <v>30</v>
      </c>
      <c r="E166" s="14">
        <v>30</v>
      </c>
      <c r="F166" s="14">
        <v>2.4500000000000002</v>
      </c>
      <c r="G166" s="14">
        <v>0.4</v>
      </c>
      <c r="H166" s="14">
        <v>12.2</v>
      </c>
      <c r="I166" s="14">
        <v>63.6</v>
      </c>
      <c r="J166" s="14">
        <v>3.3000000000000002E-2</v>
      </c>
      <c r="K166" s="14">
        <v>8.9999999999999993E-3</v>
      </c>
      <c r="L166" s="14">
        <v>0</v>
      </c>
      <c r="M166" s="14">
        <v>6</v>
      </c>
      <c r="N166" s="14">
        <v>0.33</v>
      </c>
      <c r="O166" s="14">
        <v>2</v>
      </c>
    </row>
    <row r="167" spans="1:19">
      <c r="A167" s="14"/>
      <c r="B167" s="15" t="s">
        <v>27</v>
      </c>
      <c r="C167" s="14">
        <v>30</v>
      </c>
      <c r="D167" s="13">
        <v>30</v>
      </c>
      <c r="E167" s="14">
        <v>30</v>
      </c>
      <c r="F167" s="14">
        <v>2.04</v>
      </c>
      <c r="G167" s="14">
        <v>0.36</v>
      </c>
      <c r="H167" s="14">
        <v>11.94</v>
      </c>
      <c r="I167" s="14">
        <v>60</v>
      </c>
      <c r="J167" s="14">
        <v>5.3999999999999999E-2</v>
      </c>
      <c r="K167" s="14">
        <v>2.4E-2</v>
      </c>
      <c r="L167" s="14">
        <v>0</v>
      </c>
      <c r="M167" s="14">
        <v>14.4</v>
      </c>
      <c r="N167" s="14">
        <v>15</v>
      </c>
      <c r="O167" s="14">
        <v>1.92</v>
      </c>
    </row>
    <row r="168" spans="1:19">
      <c r="A168" s="16" t="s">
        <v>126</v>
      </c>
      <c r="B168" s="15" t="s">
        <v>371</v>
      </c>
      <c r="C168" s="14">
        <v>180</v>
      </c>
      <c r="D168" s="14"/>
      <c r="E168" s="14"/>
      <c r="F168" s="14">
        <v>0.18</v>
      </c>
      <c r="G168" s="14">
        <v>0.18</v>
      </c>
      <c r="H168" s="14">
        <v>21.42</v>
      </c>
      <c r="I168" s="14">
        <v>88.2</v>
      </c>
      <c r="J168" s="14">
        <v>0</v>
      </c>
      <c r="K168" s="14">
        <v>0.02</v>
      </c>
      <c r="L168" s="14">
        <v>0.72</v>
      </c>
      <c r="M168" s="14">
        <v>22</v>
      </c>
      <c r="N168" s="14">
        <v>0.2</v>
      </c>
      <c r="O168" s="14">
        <v>5.89</v>
      </c>
      <c r="Q168" s="97"/>
      <c r="R168" s="98"/>
      <c r="S168" s="71"/>
    </row>
    <row r="169" spans="1:19" ht="11.25" customHeight="1">
      <c r="A169" s="16"/>
      <c r="B169" s="16" t="s">
        <v>372</v>
      </c>
      <c r="C169" s="14"/>
      <c r="D169" s="14">
        <v>30.6</v>
      </c>
      <c r="E169" s="14">
        <v>27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Q169" s="99"/>
      <c r="R169" s="100"/>
      <c r="S169" s="100"/>
    </row>
    <row r="170" spans="1:19">
      <c r="A170" s="16"/>
      <c r="B170" s="16" t="s">
        <v>35</v>
      </c>
      <c r="C170" s="14"/>
      <c r="D170" s="14">
        <v>13.5</v>
      </c>
      <c r="E170" s="14">
        <v>13.5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Q170" s="99"/>
      <c r="R170" s="100"/>
      <c r="S170" s="100"/>
    </row>
    <row r="171" spans="1:19">
      <c r="A171" s="16"/>
      <c r="B171" s="16" t="s">
        <v>373</v>
      </c>
      <c r="C171" s="14"/>
      <c r="D171" s="14">
        <v>9</v>
      </c>
      <c r="E171" s="14">
        <v>9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Q171" s="99"/>
      <c r="R171" s="100"/>
      <c r="S171" s="100"/>
    </row>
    <row r="172" spans="1:19">
      <c r="A172" s="16"/>
      <c r="B172" s="16" t="s">
        <v>78</v>
      </c>
      <c r="C172" s="14"/>
      <c r="D172" s="13">
        <v>0.18</v>
      </c>
      <c r="E172" s="14">
        <v>0.18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Q172" s="99"/>
      <c r="R172" s="101"/>
      <c r="S172" s="100"/>
    </row>
    <row r="173" spans="1:19">
      <c r="A173" s="34"/>
      <c r="B173" s="16" t="s">
        <v>34</v>
      </c>
      <c r="C173" s="29"/>
      <c r="D173" s="29">
        <v>178</v>
      </c>
      <c r="E173" s="29">
        <v>178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14"/>
      <c r="Q173" s="99"/>
      <c r="R173" s="98"/>
      <c r="S173" s="98"/>
    </row>
    <row r="174" spans="1:19" hidden="1">
      <c r="A174" s="14"/>
      <c r="B174" s="16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9">
      <c r="A175" s="24"/>
      <c r="B175" s="79" t="s">
        <v>131</v>
      </c>
      <c r="C175" s="24"/>
      <c r="D175" s="23"/>
      <c r="E175" s="24"/>
      <c r="F175" s="24">
        <f t="shared" ref="F175:O175" si="6">SUM(F94:F174)</f>
        <v>22.66</v>
      </c>
      <c r="G175" s="24">
        <f t="shared" si="6"/>
        <v>31.22</v>
      </c>
      <c r="H175" s="24">
        <f t="shared" si="6"/>
        <v>94.72</v>
      </c>
      <c r="I175" s="24">
        <f t="shared" si="6"/>
        <v>764.2</v>
      </c>
      <c r="J175" s="24">
        <f t="shared" si="6"/>
        <v>0.78200000000000003</v>
      </c>
      <c r="K175" s="24">
        <f t="shared" si="6"/>
        <v>0.55300000000000005</v>
      </c>
      <c r="L175" s="24">
        <f t="shared" si="6"/>
        <v>9.39</v>
      </c>
      <c r="M175" s="24">
        <f t="shared" si="6"/>
        <v>199</v>
      </c>
      <c r="N175" s="24">
        <f t="shared" si="6"/>
        <v>22.72</v>
      </c>
      <c r="O175" s="24">
        <f t="shared" si="6"/>
        <v>57.87</v>
      </c>
      <c r="P175" s="68"/>
      <c r="Q175" s="71"/>
    </row>
    <row r="176" spans="1:19" hidden="1">
      <c r="A176" s="14"/>
      <c r="B176" s="42"/>
      <c r="C176" s="14"/>
      <c r="D176" s="12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7">
      <c r="A177" s="14"/>
      <c r="B177" s="32" t="s">
        <v>80</v>
      </c>
      <c r="C177" s="14"/>
      <c r="D177" s="12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7">
      <c r="A178" s="14" t="s">
        <v>132</v>
      </c>
      <c r="B178" s="15" t="s">
        <v>374</v>
      </c>
      <c r="C178" s="14">
        <v>200</v>
      </c>
      <c r="D178" s="14"/>
      <c r="E178" s="14"/>
      <c r="F178" s="14">
        <v>1.4</v>
      </c>
      <c r="G178" s="14">
        <v>1.6</v>
      </c>
      <c r="H178" s="14">
        <v>10.7</v>
      </c>
      <c r="I178" s="14">
        <v>91</v>
      </c>
      <c r="J178" s="14"/>
      <c r="K178" s="14"/>
      <c r="L178" s="14">
        <v>0</v>
      </c>
      <c r="M178" s="14"/>
      <c r="N178" s="14"/>
      <c r="O178" s="14">
        <v>5.72</v>
      </c>
    </row>
    <row r="179" spans="1:17">
      <c r="A179" s="14"/>
      <c r="B179" s="16" t="s">
        <v>359</v>
      </c>
      <c r="C179" s="14"/>
      <c r="D179" s="14">
        <v>1</v>
      </c>
      <c r="E179" s="14">
        <v>1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7">
      <c r="A180" s="14"/>
      <c r="B180" s="16" t="s">
        <v>35</v>
      </c>
      <c r="C180" s="14"/>
      <c r="D180" s="14">
        <v>10</v>
      </c>
      <c r="E180" s="14">
        <v>10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7">
      <c r="A181" s="14"/>
      <c r="B181" s="16" t="s">
        <v>34</v>
      </c>
      <c r="C181" s="14"/>
      <c r="D181" s="14">
        <v>150</v>
      </c>
      <c r="E181" s="14">
        <v>150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7">
      <c r="A182" s="14"/>
      <c r="B182" s="16" t="s">
        <v>73</v>
      </c>
      <c r="C182" s="14"/>
      <c r="D182" s="14">
        <v>50</v>
      </c>
      <c r="E182" s="14">
        <v>50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7" ht="14.25" customHeight="1">
      <c r="A183" s="14" t="s">
        <v>375</v>
      </c>
      <c r="B183" s="15" t="s">
        <v>376</v>
      </c>
      <c r="C183" s="14">
        <v>50</v>
      </c>
      <c r="D183" s="13"/>
      <c r="E183" s="14"/>
      <c r="F183" s="14">
        <v>3.75</v>
      </c>
      <c r="G183" s="14">
        <v>6.6</v>
      </c>
      <c r="H183" s="14">
        <v>30.4</v>
      </c>
      <c r="I183" s="14">
        <v>196</v>
      </c>
      <c r="J183" s="14"/>
      <c r="K183" s="14"/>
      <c r="L183" s="14">
        <v>0</v>
      </c>
      <c r="M183" s="14"/>
      <c r="N183" s="14"/>
      <c r="O183" s="14">
        <v>4.76</v>
      </c>
      <c r="P183" s="96"/>
      <c r="Q183" s="96"/>
    </row>
    <row r="184" spans="1:17" ht="12" customHeight="1">
      <c r="A184" s="10"/>
      <c r="B184" s="16" t="s">
        <v>104</v>
      </c>
      <c r="C184" s="94"/>
      <c r="D184" s="13">
        <v>32</v>
      </c>
      <c r="E184" s="13">
        <v>32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7" ht="12.75" customHeight="1">
      <c r="A185" s="10"/>
      <c r="B185" s="16" t="s">
        <v>105</v>
      </c>
      <c r="C185" s="94"/>
      <c r="D185" s="95">
        <v>1.7</v>
      </c>
      <c r="E185" s="13">
        <v>1.7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7" ht="12.75" customHeight="1">
      <c r="A186" s="10"/>
      <c r="B186" s="16" t="s">
        <v>35</v>
      </c>
      <c r="C186" s="94"/>
      <c r="D186" s="95">
        <v>5.5</v>
      </c>
      <c r="E186" s="13">
        <v>5.5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7" ht="12.75" customHeight="1">
      <c r="A187" s="10"/>
      <c r="B187" s="16" t="s">
        <v>377</v>
      </c>
      <c r="C187" s="94"/>
      <c r="D187" s="95">
        <v>1.6</v>
      </c>
      <c r="E187" s="13">
        <v>1.6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7">
      <c r="A188" s="10"/>
      <c r="B188" s="16" t="s">
        <v>378</v>
      </c>
      <c r="C188" s="94"/>
      <c r="D188" s="95">
        <v>0.85</v>
      </c>
      <c r="E188" s="13">
        <v>0.85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7">
      <c r="A189" s="10"/>
      <c r="B189" s="16" t="s">
        <v>70</v>
      </c>
      <c r="C189" s="94"/>
      <c r="D189" s="95">
        <v>0.3</v>
      </c>
      <c r="E189" s="13">
        <v>0.3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7">
      <c r="A190" s="10"/>
      <c r="B190" s="16" t="s">
        <v>225</v>
      </c>
      <c r="C190" s="94"/>
      <c r="D190" s="95">
        <v>7.4</v>
      </c>
      <c r="E190" s="13">
        <v>7.4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7" ht="25.5">
      <c r="A191" s="10"/>
      <c r="B191" s="16" t="s">
        <v>280</v>
      </c>
      <c r="C191" s="94"/>
      <c r="D191" s="95" t="s">
        <v>379</v>
      </c>
      <c r="E191" s="13">
        <v>0.95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7">
      <c r="A192" s="10"/>
      <c r="B192" s="16" t="s">
        <v>34</v>
      </c>
      <c r="C192" s="94"/>
      <c r="D192" s="95">
        <v>14.2</v>
      </c>
      <c r="E192" s="13">
        <v>14.2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7">
      <c r="A193" s="24"/>
      <c r="B193" s="21" t="s">
        <v>84</v>
      </c>
      <c r="C193" s="24"/>
      <c r="D193" s="102"/>
      <c r="E193" s="103"/>
      <c r="F193" s="24">
        <f t="shared" ref="F193:O193" si="7">F178+F183</f>
        <v>5.15</v>
      </c>
      <c r="G193" s="24">
        <f t="shared" si="7"/>
        <v>8.1999999999999993</v>
      </c>
      <c r="H193" s="24">
        <f t="shared" si="7"/>
        <v>41.1</v>
      </c>
      <c r="I193" s="24">
        <f t="shared" si="7"/>
        <v>287</v>
      </c>
      <c r="J193" s="24">
        <f t="shared" si="7"/>
        <v>0</v>
      </c>
      <c r="K193" s="24">
        <f t="shared" si="7"/>
        <v>0</v>
      </c>
      <c r="L193" s="24">
        <f t="shared" si="7"/>
        <v>0</v>
      </c>
      <c r="M193" s="24">
        <f t="shared" si="7"/>
        <v>0</v>
      </c>
      <c r="N193" s="24">
        <f t="shared" si="7"/>
        <v>0</v>
      </c>
      <c r="O193" s="24">
        <f t="shared" si="7"/>
        <v>10.48</v>
      </c>
      <c r="P193" s="68"/>
      <c r="Q193" s="71"/>
    </row>
    <row r="194" spans="1:17" ht="12.75" customHeight="1">
      <c r="A194" s="76"/>
      <c r="B194" s="104" t="s">
        <v>85</v>
      </c>
      <c r="C194" s="76"/>
      <c r="D194" s="75"/>
      <c r="E194" s="76"/>
      <c r="F194" s="76">
        <f t="shared" ref="F194:O194" si="8">F89+F92+F175+F193</f>
        <v>41.49</v>
      </c>
      <c r="G194" s="76">
        <f t="shared" si="8"/>
        <v>54.82</v>
      </c>
      <c r="H194" s="76">
        <f t="shared" si="8"/>
        <v>220.75</v>
      </c>
      <c r="I194" s="76">
        <f t="shared" si="8"/>
        <v>1627.62</v>
      </c>
      <c r="J194" s="76">
        <f t="shared" si="8"/>
        <v>18.87</v>
      </c>
      <c r="K194" s="76">
        <f t="shared" si="8"/>
        <v>0.64500000000000002</v>
      </c>
      <c r="L194" s="76">
        <f t="shared" si="8"/>
        <v>15.1</v>
      </c>
      <c r="M194" s="76">
        <f t="shared" si="8"/>
        <v>343</v>
      </c>
      <c r="N194" s="76">
        <f t="shared" si="8"/>
        <v>26.76</v>
      </c>
      <c r="O194" s="76">
        <f t="shared" si="8"/>
        <v>116.25</v>
      </c>
      <c r="P194" s="108"/>
    </row>
    <row r="195" spans="1:17" ht="3.75" hidden="1" customHeight="1">
      <c r="A195" s="14"/>
      <c r="B195" s="16"/>
      <c r="C195" s="16"/>
      <c r="D195" s="10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7" ht="15.75" customHeight="1">
      <c r="A196" s="202" t="s">
        <v>148</v>
      </c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</row>
    <row r="197" spans="1:17">
      <c r="A197" s="14"/>
      <c r="B197" s="32" t="s">
        <v>20</v>
      </c>
      <c r="C197" s="16"/>
      <c r="D197" s="105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</row>
    <row r="198" spans="1:17" ht="25.5">
      <c r="A198" s="16" t="s">
        <v>149</v>
      </c>
      <c r="B198" s="11" t="s">
        <v>150</v>
      </c>
      <c r="C198" s="14" t="s">
        <v>151</v>
      </c>
      <c r="D198" s="14"/>
      <c r="E198" s="14"/>
      <c r="F198" s="14">
        <v>24.047999999999998</v>
      </c>
      <c r="G198" s="14">
        <v>10.08</v>
      </c>
      <c r="H198" s="14">
        <v>39.6</v>
      </c>
      <c r="I198" s="14">
        <v>348</v>
      </c>
      <c r="J198" s="14"/>
      <c r="K198" s="14"/>
      <c r="L198" s="14">
        <v>0</v>
      </c>
      <c r="M198" s="14"/>
      <c r="N198" s="14"/>
      <c r="O198" s="14">
        <v>59.34</v>
      </c>
    </row>
    <row r="199" spans="1:17">
      <c r="A199" s="16"/>
      <c r="B199" s="42" t="s">
        <v>142</v>
      </c>
      <c r="C199" s="14"/>
      <c r="D199" s="50">
        <v>112.8</v>
      </c>
      <c r="E199" s="50">
        <v>110.4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7">
      <c r="A200" s="16"/>
      <c r="B200" s="16" t="s">
        <v>152</v>
      </c>
      <c r="C200" s="14"/>
      <c r="D200" s="50">
        <v>7.2</v>
      </c>
      <c r="E200" s="50">
        <v>7.2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7">
      <c r="A201" s="16"/>
      <c r="B201" s="16" t="s">
        <v>153</v>
      </c>
      <c r="C201" s="14"/>
      <c r="D201" s="50">
        <v>9.6</v>
      </c>
      <c r="E201" s="50">
        <v>9.6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7">
      <c r="A202" s="16"/>
      <c r="B202" s="16" t="s">
        <v>35</v>
      </c>
      <c r="C202" s="14"/>
      <c r="D202" s="50">
        <v>9.6</v>
      </c>
      <c r="E202" s="50">
        <v>9.6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7">
      <c r="A203" s="16"/>
      <c r="B203" s="16" t="s">
        <v>140</v>
      </c>
      <c r="C203" s="14"/>
      <c r="D203" s="50" t="s">
        <v>154</v>
      </c>
      <c r="E203" s="50">
        <v>4.8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Q203" s="72"/>
    </row>
    <row r="204" spans="1:17">
      <c r="A204" s="16"/>
      <c r="B204" s="16" t="s">
        <v>29</v>
      </c>
      <c r="C204" s="14"/>
      <c r="D204" s="50">
        <v>4.8</v>
      </c>
      <c r="E204" s="50">
        <v>4.8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7">
      <c r="A205" s="16"/>
      <c r="B205" s="16" t="s">
        <v>115</v>
      </c>
      <c r="C205" s="14"/>
      <c r="D205" s="50">
        <v>4.8</v>
      </c>
      <c r="E205" s="50">
        <v>4.8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7">
      <c r="A206" s="16"/>
      <c r="B206" s="16" t="s">
        <v>155</v>
      </c>
      <c r="C206" s="14"/>
      <c r="D206" s="50">
        <v>4.8</v>
      </c>
      <c r="E206" s="50">
        <v>4.8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7">
      <c r="A207" s="16"/>
      <c r="B207" s="16" t="s">
        <v>70</v>
      </c>
      <c r="C207" s="14"/>
      <c r="D207" s="50">
        <v>1.5</v>
      </c>
      <c r="E207" s="50">
        <v>1.5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7">
      <c r="A208" s="16"/>
      <c r="B208" s="16" t="s">
        <v>156</v>
      </c>
      <c r="C208" s="14"/>
      <c r="D208" s="14">
        <v>10</v>
      </c>
      <c r="E208" s="14">
        <v>10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7">
      <c r="A209" s="16" t="s">
        <v>380</v>
      </c>
      <c r="B209" s="15" t="s">
        <v>158</v>
      </c>
      <c r="C209" s="14">
        <v>180</v>
      </c>
      <c r="D209" s="14"/>
      <c r="E209" s="14"/>
      <c r="F209" s="14">
        <v>2.97</v>
      </c>
      <c r="G209" s="14">
        <v>2.61</v>
      </c>
      <c r="H209" s="14">
        <v>12.42</v>
      </c>
      <c r="I209" s="14">
        <v>84.6</v>
      </c>
      <c r="J209" s="14">
        <v>0.2</v>
      </c>
      <c r="K209" s="14">
        <v>0.66</v>
      </c>
      <c r="L209" s="14">
        <v>0.63</v>
      </c>
      <c r="M209" s="14">
        <v>0</v>
      </c>
      <c r="N209" s="14">
        <v>0</v>
      </c>
      <c r="O209" s="14">
        <v>10.050000000000001</v>
      </c>
    </row>
    <row r="210" spans="1:17" ht="14.25" customHeight="1">
      <c r="A210" s="16"/>
      <c r="B210" s="42" t="s">
        <v>381</v>
      </c>
      <c r="C210" s="14"/>
      <c r="D210" s="14">
        <v>2.2000000000000002</v>
      </c>
      <c r="E210" s="14">
        <v>2.2000000000000002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7" ht="14.25" customHeight="1">
      <c r="A211" s="16"/>
      <c r="B211" s="16" t="s">
        <v>35</v>
      </c>
      <c r="C211" s="14"/>
      <c r="D211" s="14">
        <v>9</v>
      </c>
      <c r="E211" s="14">
        <v>9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7">
      <c r="A212" s="16"/>
      <c r="B212" s="16" t="s">
        <v>73</v>
      </c>
      <c r="C212" s="14"/>
      <c r="D212" s="14">
        <v>90</v>
      </c>
      <c r="E212" s="14">
        <v>90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7">
      <c r="A213" s="16"/>
      <c r="B213" s="16" t="s">
        <v>34</v>
      </c>
      <c r="C213" s="14"/>
      <c r="D213" s="14">
        <v>94.5</v>
      </c>
      <c r="E213" s="14">
        <v>94.5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7">
      <c r="A214" s="14"/>
      <c r="B214" s="15" t="s">
        <v>27</v>
      </c>
      <c r="C214" s="13">
        <v>40</v>
      </c>
      <c r="D214" s="13">
        <v>40</v>
      </c>
      <c r="E214" s="14">
        <v>40</v>
      </c>
      <c r="F214" s="14">
        <v>2.72</v>
      </c>
      <c r="G214" s="14">
        <v>0.48</v>
      </c>
      <c r="H214" s="14">
        <v>15.9</v>
      </c>
      <c r="I214" s="14">
        <v>80</v>
      </c>
      <c r="J214" s="14">
        <v>0.06</v>
      </c>
      <c r="K214" s="14">
        <v>0.03</v>
      </c>
      <c r="L214" s="14">
        <v>0</v>
      </c>
      <c r="M214" s="14">
        <v>19.2</v>
      </c>
      <c r="N214" s="14">
        <v>20</v>
      </c>
      <c r="O214" s="65">
        <v>2.56</v>
      </c>
    </row>
    <row r="215" spans="1:17" ht="15" customHeight="1">
      <c r="A215" s="14" t="s">
        <v>93</v>
      </c>
      <c r="B215" s="15" t="s">
        <v>29</v>
      </c>
      <c r="C215" s="13">
        <v>5</v>
      </c>
      <c r="D215" s="13">
        <v>5</v>
      </c>
      <c r="E215" s="14">
        <v>5</v>
      </c>
      <c r="F215" s="14">
        <v>0.05</v>
      </c>
      <c r="G215" s="14">
        <v>4.0999999999999996</v>
      </c>
      <c r="H215" s="14">
        <v>0.05</v>
      </c>
      <c r="I215" s="14">
        <v>37.5</v>
      </c>
      <c r="J215" s="14">
        <v>0</v>
      </c>
      <c r="K215" s="14">
        <v>0.01</v>
      </c>
      <c r="L215" s="14">
        <v>0</v>
      </c>
      <c r="M215" s="14">
        <v>1</v>
      </c>
      <c r="N215" s="14">
        <v>0</v>
      </c>
      <c r="O215" s="13">
        <v>4.8499999999999996</v>
      </c>
    </row>
    <row r="216" spans="1:17">
      <c r="A216" s="24"/>
      <c r="B216" s="79" t="s">
        <v>98</v>
      </c>
      <c r="C216" s="24"/>
      <c r="D216" s="24"/>
      <c r="E216" s="24"/>
      <c r="F216" s="90">
        <f>SUM(F198:F215)</f>
        <v>29.788</v>
      </c>
      <c r="G216" s="24">
        <f t="shared" ref="G216:O216" si="9">SUM(G198:G215)</f>
        <v>17.27</v>
      </c>
      <c r="H216" s="24">
        <f t="shared" si="9"/>
        <v>67.97</v>
      </c>
      <c r="I216" s="24">
        <f t="shared" si="9"/>
        <v>550.1</v>
      </c>
      <c r="J216" s="24">
        <f t="shared" si="9"/>
        <v>0.26</v>
      </c>
      <c r="K216" s="24">
        <f t="shared" si="9"/>
        <v>0.7</v>
      </c>
      <c r="L216" s="24">
        <f t="shared" si="9"/>
        <v>0.63</v>
      </c>
      <c r="M216" s="24">
        <f t="shared" si="9"/>
        <v>20.2</v>
      </c>
      <c r="N216" s="24">
        <f t="shared" si="9"/>
        <v>20</v>
      </c>
      <c r="O216" s="24">
        <f t="shared" si="9"/>
        <v>76.8</v>
      </c>
      <c r="P216" s="67"/>
    </row>
    <row r="217" spans="1:17">
      <c r="A217" s="29"/>
      <c r="B217" s="26" t="s">
        <v>360</v>
      </c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7" ht="26.25" customHeight="1">
      <c r="A218" s="25" t="s">
        <v>39</v>
      </c>
      <c r="B218" s="77" t="s">
        <v>382</v>
      </c>
      <c r="C218" s="29">
        <v>180</v>
      </c>
      <c r="D218" s="29">
        <v>180</v>
      </c>
      <c r="E218" s="29">
        <v>180</v>
      </c>
      <c r="F218" s="29">
        <v>0.6</v>
      </c>
      <c r="G218" s="29">
        <v>0</v>
      </c>
      <c r="H218" s="29">
        <v>31</v>
      </c>
      <c r="I218" s="29">
        <v>82</v>
      </c>
      <c r="J218" s="29">
        <v>0.03</v>
      </c>
      <c r="K218" s="29">
        <v>0.03</v>
      </c>
      <c r="L218" s="29">
        <v>12</v>
      </c>
      <c r="M218" s="29">
        <v>17</v>
      </c>
      <c r="N218" s="31">
        <v>1.8</v>
      </c>
      <c r="O218" s="29">
        <v>22.77</v>
      </c>
    </row>
    <row r="219" spans="1:17">
      <c r="A219" s="24"/>
      <c r="B219" s="21" t="s">
        <v>41</v>
      </c>
      <c r="C219" s="24"/>
      <c r="D219" s="24"/>
      <c r="E219" s="24"/>
      <c r="F219" s="24">
        <f t="shared" ref="F219:O219" si="10">F218</f>
        <v>0.6</v>
      </c>
      <c r="G219" s="24">
        <f t="shared" si="10"/>
        <v>0</v>
      </c>
      <c r="H219" s="24">
        <f t="shared" si="10"/>
        <v>31</v>
      </c>
      <c r="I219" s="24">
        <f t="shared" si="10"/>
        <v>82</v>
      </c>
      <c r="J219" s="24">
        <f t="shared" si="10"/>
        <v>0.03</v>
      </c>
      <c r="K219" s="24">
        <f t="shared" si="10"/>
        <v>0.03</v>
      </c>
      <c r="L219" s="24">
        <f t="shared" si="10"/>
        <v>12</v>
      </c>
      <c r="M219" s="24">
        <f t="shared" si="10"/>
        <v>17</v>
      </c>
      <c r="N219" s="24">
        <f t="shared" si="10"/>
        <v>1.8</v>
      </c>
      <c r="O219" s="24">
        <f t="shared" si="10"/>
        <v>22.77</v>
      </c>
      <c r="P219" s="68"/>
      <c r="Q219" s="71"/>
    </row>
    <row r="220" spans="1:17">
      <c r="A220" s="14"/>
      <c r="B220" s="32" t="s">
        <v>42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7" ht="25.5">
      <c r="A221" s="34" t="s">
        <v>163</v>
      </c>
      <c r="B221" s="30" t="s">
        <v>164</v>
      </c>
      <c r="C221" s="29" t="s">
        <v>89</v>
      </c>
      <c r="D221" s="29"/>
      <c r="E221" s="29"/>
      <c r="F221" s="29">
        <v>2.88</v>
      </c>
      <c r="G221" s="29">
        <v>4.08</v>
      </c>
      <c r="H221" s="29">
        <v>16.16</v>
      </c>
      <c r="I221" s="29">
        <v>113.2</v>
      </c>
      <c r="J221" s="29">
        <v>12</v>
      </c>
      <c r="K221" s="29"/>
      <c r="L221" s="29">
        <v>9.6</v>
      </c>
      <c r="M221" s="29">
        <v>45</v>
      </c>
      <c r="N221" s="29">
        <v>1</v>
      </c>
      <c r="O221" s="29">
        <v>10.199999999999999</v>
      </c>
    </row>
    <row r="222" spans="1:17">
      <c r="A222" s="34"/>
      <c r="B222" s="34" t="s">
        <v>165</v>
      </c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</row>
    <row r="223" spans="1:17">
      <c r="A223" s="34"/>
      <c r="B223" s="37" t="s">
        <v>52</v>
      </c>
      <c r="C223" s="29"/>
      <c r="D223" s="29">
        <v>40</v>
      </c>
      <c r="E223" s="29">
        <v>32</v>
      </c>
      <c r="F223" s="29"/>
      <c r="G223" s="29"/>
      <c r="H223" s="29"/>
      <c r="I223" s="29"/>
      <c r="J223" s="29"/>
      <c r="K223" s="29"/>
      <c r="L223" s="29"/>
      <c r="M223" s="29"/>
      <c r="N223" s="29"/>
      <c r="O223" s="29"/>
    </row>
    <row r="224" spans="1:17">
      <c r="A224" s="34"/>
      <c r="B224" s="37" t="s">
        <v>53</v>
      </c>
      <c r="C224" s="29"/>
      <c r="D224" s="29">
        <v>42.7</v>
      </c>
      <c r="E224" s="29">
        <v>32</v>
      </c>
      <c r="F224" s="29"/>
      <c r="G224" s="29"/>
      <c r="H224" s="29"/>
      <c r="I224" s="29"/>
      <c r="J224" s="29"/>
      <c r="K224" s="29"/>
      <c r="L224" s="29"/>
      <c r="M224" s="29"/>
      <c r="N224" s="29"/>
      <c r="O224" s="29"/>
    </row>
    <row r="225" spans="1:15">
      <c r="A225" s="34"/>
      <c r="B225" s="34" t="s">
        <v>363</v>
      </c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spans="1:15" ht="12.75" customHeight="1">
      <c r="A226" s="16"/>
      <c r="B226" s="37" t="s">
        <v>46</v>
      </c>
      <c r="C226" s="14"/>
      <c r="D226" s="49">
        <v>26.7</v>
      </c>
      <c r="E226" s="50">
        <v>20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>
      <c r="A227" s="16"/>
      <c r="B227" s="45" t="s">
        <v>47</v>
      </c>
      <c r="C227" s="14"/>
      <c r="D227" s="82">
        <v>28.6</v>
      </c>
      <c r="E227" s="83">
        <v>20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>
      <c r="A228" s="16"/>
      <c r="B228" s="45" t="s">
        <v>48</v>
      </c>
      <c r="C228" s="14"/>
      <c r="D228" s="84">
        <v>30.8</v>
      </c>
      <c r="E228" s="85">
        <v>20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>
      <c r="A229" s="16"/>
      <c r="B229" s="45" t="s">
        <v>49</v>
      </c>
      <c r="C229" s="14"/>
      <c r="D229" s="49">
        <v>33.299999999999997</v>
      </c>
      <c r="E229" s="50">
        <v>20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>
      <c r="A230" s="16"/>
      <c r="B230" s="34" t="s">
        <v>166</v>
      </c>
      <c r="C230" s="29"/>
      <c r="D230" s="29">
        <v>8</v>
      </c>
      <c r="E230" s="29">
        <v>8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>
      <c r="A231" s="16"/>
      <c r="B231" s="34" t="s">
        <v>124</v>
      </c>
      <c r="C231" s="29"/>
      <c r="D231" s="29"/>
      <c r="E231" s="29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>
      <c r="A232" s="16"/>
      <c r="B232" s="37" t="s">
        <v>52</v>
      </c>
      <c r="C232" s="14"/>
      <c r="D232" s="47">
        <v>10</v>
      </c>
      <c r="E232" s="48">
        <v>8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>
      <c r="A233" s="16"/>
      <c r="B233" s="37" t="s">
        <v>53</v>
      </c>
      <c r="C233" s="14"/>
      <c r="D233" s="46">
        <v>10.7</v>
      </c>
      <c r="E233" s="41">
        <v>8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>
      <c r="A234" s="16"/>
      <c r="B234" s="35" t="s">
        <v>167</v>
      </c>
      <c r="C234" s="29"/>
      <c r="D234" s="29">
        <v>2.6</v>
      </c>
      <c r="E234" s="29">
        <v>2.4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>
      <c r="A235" s="16"/>
      <c r="B235" s="34" t="s">
        <v>67</v>
      </c>
      <c r="C235" s="29"/>
      <c r="D235" s="29">
        <v>9.6</v>
      </c>
      <c r="E235" s="29">
        <v>8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>
      <c r="A236" s="16"/>
      <c r="B236" s="34" t="s">
        <v>168</v>
      </c>
      <c r="C236" s="29"/>
      <c r="D236" s="29">
        <v>6</v>
      </c>
      <c r="E236" s="29">
        <v>6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>
      <c r="A237" s="16"/>
      <c r="B237" s="34" t="s">
        <v>68</v>
      </c>
      <c r="C237" s="29"/>
      <c r="D237" s="29">
        <v>4</v>
      </c>
      <c r="E237" s="29">
        <v>4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>
      <c r="A238" s="16"/>
      <c r="B238" s="34" t="s">
        <v>69</v>
      </c>
      <c r="C238" s="78"/>
      <c r="D238" s="29">
        <v>0.8</v>
      </c>
      <c r="E238" s="29">
        <v>0.6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s="2" customFormat="1">
      <c r="A239" s="16"/>
      <c r="B239" s="34" t="s">
        <v>35</v>
      </c>
      <c r="C239" s="78"/>
      <c r="D239" s="29">
        <v>1.2</v>
      </c>
      <c r="E239" s="29">
        <v>1.2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s="2" customFormat="1">
      <c r="A240" s="16"/>
      <c r="B240" s="34" t="s">
        <v>78</v>
      </c>
      <c r="C240" s="78"/>
      <c r="D240" s="29">
        <v>0.1</v>
      </c>
      <c r="E240" s="29">
        <v>0.1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s="2" customFormat="1">
      <c r="A241" s="16"/>
      <c r="B241" s="34" t="s">
        <v>34</v>
      </c>
      <c r="C241" s="78"/>
      <c r="D241" s="29">
        <v>160</v>
      </c>
      <c r="E241" s="29">
        <v>160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s="2" customFormat="1">
      <c r="A242" s="16"/>
      <c r="B242" s="34" t="s">
        <v>70</v>
      </c>
      <c r="C242" s="78"/>
      <c r="D242" s="29">
        <v>2</v>
      </c>
      <c r="E242" s="29">
        <v>2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13.5" customHeight="1">
      <c r="A243" s="16"/>
      <c r="B243" s="34" t="s">
        <v>155</v>
      </c>
      <c r="C243" s="78"/>
      <c r="D243" s="29">
        <v>5</v>
      </c>
      <c r="E243" s="29">
        <v>5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hidden="1">
      <c r="A244" s="10"/>
      <c r="B244" s="42"/>
      <c r="C244" s="14"/>
      <c r="D244" s="49"/>
      <c r="E244" s="50"/>
      <c r="F244" s="14"/>
      <c r="G244" s="14"/>
      <c r="H244" s="14"/>
      <c r="I244" s="14"/>
      <c r="J244" s="14"/>
      <c r="K244" s="14"/>
      <c r="L244" s="14"/>
      <c r="M244" s="14"/>
      <c r="N244" s="14"/>
      <c r="O244" s="13"/>
    </row>
    <row r="245" spans="1:15" hidden="1">
      <c r="A245" s="10"/>
      <c r="B245" s="42"/>
      <c r="C245" s="14"/>
      <c r="D245" s="82"/>
      <c r="E245" s="83"/>
      <c r="F245" s="14"/>
      <c r="G245" s="14"/>
      <c r="H245" s="14"/>
      <c r="I245" s="14"/>
      <c r="J245" s="14"/>
      <c r="K245" s="14"/>
      <c r="L245" s="14"/>
      <c r="M245" s="14"/>
      <c r="N245" s="14"/>
      <c r="O245" s="12"/>
    </row>
    <row r="246" spans="1:15" hidden="1">
      <c r="A246" s="10"/>
      <c r="B246" s="42"/>
      <c r="C246" s="12"/>
      <c r="D246" s="84"/>
      <c r="E246" s="85"/>
      <c r="F246" s="14"/>
      <c r="G246" s="14"/>
      <c r="H246" s="14"/>
      <c r="I246" s="14"/>
      <c r="J246" s="14"/>
      <c r="K246" s="14"/>
      <c r="L246" s="14"/>
      <c r="M246" s="14"/>
      <c r="N246" s="14"/>
      <c r="O246" s="12"/>
    </row>
    <row r="247" spans="1:15" hidden="1">
      <c r="A247" s="10"/>
      <c r="B247" s="42"/>
      <c r="C247" s="12"/>
      <c r="D247" s="49"/>
      <c r="E247" s="50"/>
      <c r="F247" s="14"/>
      <c r="G247" s="14"/>
      <c r="H247" s="14"/>
      <c r="I247" s="14"/>
      <c r="J247" s="14"/>
      <c r="K247" s="14"/>
      <c r="L247" s="14"/>
      <c r="M247" s="14"/>
      <c r="N247" s="14"/>
      <c r="O247" s="12"/>
    </row>
    <row r="248" spans="1:15" ht="11.25" hidden="1" customHeight="1">
      <c r="A248" s="10"/>
      <c r="B248" s="42"/>
      <c r="C248" s="12"/>
      <c r="D248" s="80"/>
      <c r="E248" s="81"/>
      <c r="F248" s="14"/>
      <c r="G248" s="14"/>
      <c r="H248" s="14"/>
      <c r="I248" s="14"/>
      <c r="J248" s="14"/>
      <c r="K248" s="14"/>
      <c r="L248" s="14"/>
      <c r="M248" s="14"/>
      <c r="N248" s="14"/>
      <c r="O248" s="12"/>
    </row>
    <row r="249" spans="1:15" hidden="1">
      <c r="A249" s="16"/>
      <c r="B249" s="34"/>
      <c r="C249" s="78"/>
      <c r="D249" s="29"/>
      <c r="E249" s="29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hidden="1">
      <c r="A250" s="16"/>
      <c r="B250" s="34"/>
      <c r="C250" s="78"/>
      <c r="D250" s="29"/>
      <c r="E250" s="29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ht="12" hidden="1" customHeight="1">
      <c r="A251" s="16"/>
      <c r="B251" s="34"/>
      <c r="C251" s="78"/>
      <c r="D251" s="29"/>
      <c r="E251" s="29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hidden="1">
      <c r="A252" s="14"/>
      <c r="B252" s="16"/>
      <c r="C252" s="16"/>
      <c r="D252" s="14"/>
      <c r="E252" s="14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>
      <c r="A253" s="16" t="s">
        <v>169</v>
      </c>
      <c r="B253" s="15" t="s">
        <v>170</v>
      </c>
      <c r="C253" s="14">
        <v>80</v>
      </c>
      <c r="D253" s="14"/>
      <c r="E253" s="106"/>
      <c r="F253" s="14">
        <v>15.82</v>
      </c>
      <c r="G253" s="14">
        <v>17.77</v>
      </c>
      <c r="H253" s="14">
        <v>18.079999999999998</v>
      </c>
      <c r="I253" s="14">
        <v>265.43</v>
      </c>
      <c r="J253" s="14">
        <v>6.4000000000000001E-2</v>
      </c>
      <c r="K253" s="14">
        <v>9.6000000000000002E-2</v>
      </c>
      <c r="L253" s="14">
        <v>0</v>
      </c>
      <c r="M253" s="14">
        <v>16.8</v>
      </c>
      <c r="N253" s="14">
        <v>1.2</v>
      </c>
      <c r="O253" s="14">
        <v>50.14</v>
      </c>
    </row>
    <row r="254" spans="1:15">
      <c r="A254" s="16"/>
      <c r="B254" s="16" t="s">
        <v>364</v>
      </c>
      <c r="C254" s="14"/>
      <c r="D254" s="107">
        <v>62</v>
      </c>
      <c r="E254" s="107">
        <v>59.2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>
      <c r="A255" s="16"/>
      <c r="B255" s="16" t="s">
        <v>171</v>
      </c>
      <c r="C255" s="14"/>
      <c r="D255" s="14">
        <v>14.4</v>
      </c>
      <c r="E255" s="14">
        <v>14.4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>
      <c r="A256" s="16"/>
      <c r="B256" s="16" t="s">
        <v>62</v>
      </c>
      <c r="C256" s="14"/>
      <c r="D256" s="14">
        <v>19.2</v>
      </c>
      <c r="E256" s="14">
        <v>19.2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7">
      <c r="A257" s="16"/>
      <c r="B257" s="16" t="s">
        <v>366</v>
      </c>
      <c r="C257" s="14"/>
      <c r="D257" s="14">
        <v>8</v>
      </c>
      <c r="E257" s="14">
        <v>8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7">
      <c r="A258" s="16"/>
      <c r="B258" s="16" t="s">
        <v>172</v>
      </c>
      <c r="C258" s="14"/>
      <c r="D258" s="14"/>
      <c r="E258" s="14">
        <v>99.3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7">
      <c r="A259" s="16"/>
      <c r="B259" s="16" t="s">
        <v>68</v>
      </c>
      <c r="C259" s="14"/>
      <c r="D259" s="14">
        <v>4.8</v>
      </c>
      <c r="E259" s="14">
        <v>4.8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7">
      <c r="A260" s="14"/>
      <c r="B260" s="16" t="s">
        <v>70</v>
      </c>
      <c r="C260" s="14"/>
      <c r="D260" s="14">
        <v>1.2</v>
      </c>
      <c r="E260" s="14">
        <v>1.2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7" ht="25.5" customHeight="1">
      <c r="A261" s="16" t="s">
        <v>173</v>
      </c>
      <c r="B261" s="15" t="s">
        <v>174</v>
      </c>
      <c r="C261" s="14">
        <v>130</v>
      </c>
      <c r="D261" s="14"/>
      <c r="E261" s="14"/>
      <c r="F261" s="14">
        <v>3.8</v>
      </c>
      <c r="G261" s="14">
        <v>4.5999999999999996</v>
      </c>
      <c r="H261" s="14">
        <v>31.7</v>
      </c>
      <c r="I261" s="14">
        <v>195</v>
      </c>
      <c r="J261" s="14">
        <v>5.1999999999999998E-2</v>
      </c>
      <c r="K261" s="14">
        <v>1.2999999999999999E-2</v>
      </c>
      <c r="L261" s="14">
        <v>0</v>
      </c>
      <c r="M261" s="14"/>
      <c r="N261" s="14"/>
      <c r="O261" s="14">
        <v>9.9</v>
      </c>
    </row>
    <row r="262" spans="1:17">
      <c r="A262" s="16"/>
      <c r="B262" s="16" t="s">
        <v>175</v>
      </c>
      <c r="C262" s="14"/>
      <c r="D262" s="14">
        <v>45.5</v>
      </c>
      <c r="E262" s="14">
        <v>45.5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7">
      <c r="A263" s="16"/>
      <c r="B263" s="16" t="s">
        <v>74</v>
      </c>
      <c r="C263" s="14"/>
      <c r="D263" s="14">
        <v>5</v>
      </c>
      <c r="E263" s="14">
        <v>5</v>
      </c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7" ht="14.25" customHeight="1">
      <c r="A264" s="14"/>
      <c r="B264" s="42" t="s">
        <v>70</v>
      </c>
      <c r="C264" s="14"/>
      <c r="D264" s="13">
        <v>2.5</v>
      </c>
      <c r="E264" s="14">
        <v>2.5</v>
      </c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7" ht="13.5" customHeight="1">
      <c r="A265" s="14"/>
      <c r="B265" s="15" t="s">
        <v>63</v>
      </c>
      <c r="C265" s="14">
        <v>60</v>
      </c>
      <c r="D265" s="13">
        <v>60</v>
      </c>
      <c r="E265" s="14">
        <v>60</v>
      </c>
      <c r="F265" s="14">
        <v>4.9000000000000004</v>
      </c>
      <c r="G265" s="14">
        <v>0.8</v>
      </c>
      <c r="H265" s="14">
        <v>25.2</v>
      </c>
      <c r="I265" s="14">
        <v>127.2</v>
      </c>
      <c r="J265" s="69">
        <v>6.6000000000000003E-2</v>
      </c>
      <c r="K265" s="69">
        <v>1.7999999999999999E-2</v>
      </c>
      <c r="L265" s="69">
        <v>0</v>
      </c>
      <c r="M265" s="69">
        <v>12</v>
      </c>
      <c r="N265" s="69">
        <v>0.66</v>
      </c>
      <c r="O265" s="65">
        <v>3.99</v>
      </c>
    </row>
    <row r="266" spans="1:17">
      <c r="A266" s="10" t="s">
        <v>176</v>
      </c>
      <c r="B266" s="15" t="s">
        <v>177</v>
      </c>
      <c r="C266" s="13">
        <v>180</v>
      </c>
      <c r="D266" s="12"/>
      <c r="E266" s="14"/>
      <c r="F266" s="14">
        <v>0.18</v>
      </c>
      <c r="G266" s="14">
        <v>0</v>
      </c>
      <c r="H266" s="14">
        <v>32.22</v>
      </c>
      <c r="I266" s="14">
        <v>122.4</v>
      </c>
      <c r="J266" s="14">
        <v>0.02</v>
      </c>
      <c r="K266" s="14">
        <v>0</v>
      </c>
      <c r="L266" s="14">
        <v>4.8600000000000003</v>
      </c>
      <c r="M266" s="14">
        <v>12</v>
      </c>
      <c r="N266" s="14">
        <v>0.8</v>
      </c>
      <c r="O266" s="14">
        <v>6.62</v>
      </c>
    </row>
    <row r="267" spans="1:17">
      <c r="A267" s="10"/>
      <c r="B267" s="109" t="s">
        <v>178</v>
      </c>
      <c r="C267" s="12"/>
      <c r="D267" s="13">
        <v>40.799999999999997</v>
      </c>
      <c r="E267" s="14">
        <v>36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7">
      <c r="A268" s="10"/>
      <c r="B268" s="42" t="s">
        <v>35</v>
      </c>
      <c r="C268" s="33"/>
      <c r="D268" s="13">
        <v>21.6</v>
      </c>
      <c r="E268" s="14">
        <v>21.6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7">
      <c r="A269" s="10"/>
      <c r="B269" s="42" t="s">
        <v>78</v>
      </c>
      <c r="C269" s="33"/>
      <c r="D269" s="13">
        <v>0.18</v>
      </c>
      <c r="E269" s="14">
        <v>0.18</v>
      </c>
      <c r="F269" s="16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7">
      <c r="A270" s="10"/>
      <c r="B270" s="16" t="s">
        <v>34</v>
      </c>
      <c r="C270" s="33"/>
      <c r="D270" s="13">
        <v>155</v>
      </c>
      <c r="E270" s="14">
        <v>155</v>
      </c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1:17">
      <c r="A271" s="24"/>
      <c r="B271" s="79" t="s">
        <v>131</v>
      </c>
      <c r="C271" s="24"/>
      <c r="D271" s="24"/>
      <c r="E271" s="24"/>
      <c r="F271" s="24">
        <f t="shared" ref="F271:O271" si="11">SUM(F221:F270)</f>
        <v>27.58</v>
      </c>
      <c r="G271" s="24">
        <f t="shared" si="11"/>
        <v>27.25</v>
      </c>
      <c r="H271" s="24">
        <f t="shared" si="11"/>
        <v>123.36</v>
      </c>
      <c r="I271" s="24">
        <f t="shared" si="11"/>
        <v>823.23</v>
      </c>
      <c r="J271" s="24">
        <f t="shared" si="11"/>
        <v>12.202</v>
      </c>
      <c r="K271" s="24">
        <f t="shared" si="11"/>
        <v>0.127</v>
      </c>
      <c r="L271" s="24">
        <f t="shared" si="11"/>
        <v>14.46</v>
      </c>
      <c r="M271" s="24">
        <f t="shared" si="11"/>
        <v>85.8</v>
      </c>
      <c r="N271" s="24">
        <f t="shared" si="11"/>
        <v>3.66</v>
      </c>
      <c r="O271" s="24">
        <f t="shared" si="11"/>
        <v>80.849999999999994</v>
      </c>
      <c r="P271" s="68"/>
      <c r="Q271" s="71"/>
    </row>
    <row r="272" spans="1:17" hidden="1">
      <c r="A272" s="14"/>
      <c r="B272" s="16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7">
      <c r="A273" s="14"/>
      <c r="B273" s="32" t="s">
        <v>80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7" ht="25.5">
      <c r="A274" s="10" t="s">
        <v>383</v>
      </c>
      <c r="B274" s="15" t="s">
        <v>180</v>
      </c>
      <c r="C274" s="13">
        <v>180</v>
      </c>
      <c r="D274" s="12"/>
      <c r="E274" s="14"/>
      <c r="F274" s="14">
        <v>0.18</v>
      </c>
      <c r="G274" s="14">
        <v>0</v>
      </c>
      <c r="H274" s="14">
        <v>27</v>
      </c>
      <c r="I274" s="14">
        <v>122.4</v>
      </c>
      <c r="J274" s="14">
        <v>0.02</v>
      </c>
      <c r="K274" s="14">
        <v>0</v>
      </c>
      <c r="L274" s="14">
        <v>9</v>
      </c>
      <c r="M274" s="14">
        <v>12</v>
      </c>
      <c r="N274" s="14">
        <v>0.8</v>
      </c>
      <c r="O274" s="14">
        <v>5.0199999999999996</v>
      </c>
    </row>
    <row r="275" spans="1:17">
      <c r="A275" s="10"/>
      <c r="B275" s="16" t="s">
        <v>384</v>
      </c>
      <c r="C275" s="12"/>
      <c r="D275" s="13">
        <v>18</v>
      </c>
      <c r="E275" s="14">
        <v>18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7">
      <c r="A276" s="10"/>
      <c r="B276" s="42" t="s">
        <v>35</v>
      </c>
      <c r="C276" s="33"/>
      <c r="D276" s="13">
        <v>18</v>
      </c>
      <c r="E276" s="14">
        <v>18</v>
      </c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1:17">
      <c r="A277" s="10"/>
      <c r="B277" s="16" t="s">
        <v>34</v>
      </c>
      <c r="C277" s="33"/>
      <c r="D277" s="13">
        <v>180</v>
      </c>
      <c r="E277" s="14">
        <v>180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7">
      <c r="A278" s="14"/>
      <c r="B278" s="15" t="s">
        <v>182</v>
      </c>
      <c r="C278" s="14">
        <v>50</v>
      </c>
      <c r="D278" s="14">
        <v>50</v>
      </c>
      <c r="E278" s="14">
        <v>50</v>
      </c>
      <c r="F278" s="14">
        <v>1.75</v>
      </c>
      <c r="G278" s="14">
        <v>2.8</v>
      </c>
      <c r="H278" s="14">
        <v>14.7</v>
      </c>
      <c r="I278" s="14">
        <v>91</v>
      </c>
      <c r="J278" s="14">
        <v>0.05</v>
      </c>
      <c r="K278" s="14">
        <v>3.5999999999999999E-3</v>
      </c>
      <c r="L278" s="14">
        <v>0</v>
      </c>
      <c r="M278" s="14">
        <v>16.8</v>
      </c>
      <c r="N278" s="14">
        <v>0.56999999999999995</v>
      </c>
      <c r="O278" s="14">
        <v>11.52</v>
      </c>
    </row>
    <row r="279" spans="1:17">
      <c r="A279" s="24"/>
      <c r="B279" s="21" t="s">
        <v>84</v>
      </c>
      <c r="C279" s="110"/>
      <c r="D279" s="110"/>
      <c r="E279" s="110"/>
      <c r="F279" s="24">
        <f t="shared" ref="F279:O279" si="12">F274+F278</f>
        <v>1.93</v>
      </c>
      <c r="G279" s="24">
        <f t="shared" si="12"/>
        <v>2.8</v>
      </c>
      <c r="H279" s="24">
        <f t="shared" si="12"/>
        <v>41.7</v>
      </c>
      <c r="I279" s="24">
        <f t="shared" si="12"/>
        <v>213.4</v>
      </c>
      <c r="J279" s="24">
        <f t="shared" si="12"/>
        <v>7.0000000000000007E-2</v>
      </c>
      <c r="K279" s="24">
        <f t="shared" si="12"/>
        <v>3.5999999999999999E-3</v>
      </c>
      <c r="L279" s="24">
        <f t="shared" si="12"/>
        <v>9</v>
      </c>
      <c r="M279" s="24">
        <f t="shared" si="12"/>
        <v>28.8</v>
      </c>
      <c r="N279" s="24">
        <f t="shared" si="12"/>
        <v>1.37</v>
      </c>
      <c r="O279" s="24">
        <f t="shared" si="12"/>
        <v>16.54</v>
      </c>
      <c r="P279" s="68"/>
      <c r="Q279" s="71"/>
    </row>
    <row r="280" spans="1:17" ht="12.75" customHeight="1">
      <c r="A280" s="104"/>
      <c r="B280" s="104" t="s">
        <v>85</v>
      </c>
      <c r="C280" s="104"/>
      <c r="D280" s="104"/>
      <c r="E280" s="104"/>
      <c r="F280" s="111">
        <f t="shared" ref="F280:O280" si="13">F216+F219+F271+F279</f>
        <v>59.898000000000003</v>
      </c>
      <c r="G280" s="111">
        <f t="shared" si="13"/>
        <v>47.32</v>
      </c>
      <c r="H280" s="111">
        <f t="shared" si="13"/>
        <v>264.02999999999997</v>
      </c>
      <c r="I280" s="111">
        <f t="shared" si="13"/>
        <v>1668.73</v>
      </c>
      <c r="J280" s="111">
        <f t="shared" si="13"/>
        <v>12.561999999999999</v>
      </c>
      <c r="K280" s="111">
        <f t="shared" si="13"/>
        <v>0.86060000000000003</v>
      </c>
      <c r="L280" s="111">
        <f t="shared" si="13"/>
        <v>36.090000000000003</v>
      </c>
      <c r="M280" s="111">
        <f t="shared" si="13"/>
        <v>151.80000000000001</v>
      </c>
      <c r="N280" s="111">
        <f t="shared" si="13"/>
        <v>26.83</v>
      </c>
      <c r="O280" s="111">
        <f t="shared" si="13"/>
        <v>196.96</v>
      </c>
      <c r="P280" s="67"/>
    </row>
    <row r="281" spans="1:17" hidden="1">
      <c r="A281" s="14"/>
      <c r="B281" s="15"/>
      <c r="C281" s="16"/>
      <c r="D281" s="45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1:17" ht="15.75" customHeight="1">
      <c r="A282" s="202" t="s">
        <v>183</v>
      </c>
      <c r="B282" s="202"/>
      <c r="C282" s="202"/>
      <c r="D282" s="202"/>
      <c r="E282" s="202"/>
      <c r="F282" s="202"/>
      <c r="G282" s="202"/>
      <c r="H282" s="202"/>
      <c r="I282" s="202"/>
      <c r="J282" s="202"/>
      <c r="K282" s="202"/>
      <c r="L282" s="202"/>
      <c r="M282" s="202"/>
      <c r="N282" s="202"/>
      <c r="O282" s="202"/>
    </row>
    <row r="283" spans="1:17">
      <c r="A283" s="14"/>
      <c r="B283" s="32" t="s">
        <v>20</v>
      </c>
      <c r="C283" s="16"/>
      <c r="D283" s="45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1:17" ht="27" customHeight="1">
      <c r="A284" s="34" t="s">
        <v>184</v>
      </c>
      <c r="B284" s="77" t="s">
        <v>185</v>
      </c>
      <c r="C284" s="29" t="s">
        <v>89</v>
      </c>
      <c r="D284" s="29"/>
      <c r="E284" s="29"/>
      <c r="F284" s="29">
        <v>9.1</v>
      </c>
      <c r="G284" s="29">
        <v>11.3</v>
      </c>
      <c r="H284" s="29">
        <v>43.4</v>
      </c>
      <c r="I284" s="29">
        <v>410</v>
      </c>
      <c r="J284" s="29">
        <v>0.04</v>
      </c>
      <c r="K284" s="29">
        <v>0.02</v>
      </c>
      <c r="L284" s="29">
        <v>0</v>
      </c>
      <c r="M284" s="29">
        <v>20</v>
      </c>
      <c r="N284" s="29">
        <v>0.8</v>
      </c>
      <c r="O284" s="29">
        <v>14.82</v>
      </c>
    </row>
    <row r="285" spans="1:17">
      <c r="A285" s="34"/>
      <c r="B285" s="35" t="s">
        <v>152</v>
      </c>
      <c r="C285" s="29"/>
      <c r="D285" s="29">
        <v>31</v>
      </c>
      <c r="E285" s="29">
        <v>31</v>
      </c>
      <c r="F285" s="29"/>
      <c r="G285" s="29"/>
      <c r="H285" s="29"/>
      <c r="I285" s="29"/>
      <c r="J285" s="29"/>
      <c r="K285" s="29"/>
      <c r="L285" s="29"/>
      <c r="M285" s="29"/>
      <c r="N285" s="29"/>
      <c r="O285" s="29"/>
    </row>
    <row r="286" spans="1:17">
      <c r="A286" s="112"/>
      <c r="B286" s="34" t="s">
        <v>73</v>
      </c>
      <c r="C286" s="29"/>
      <c r="D286" s="29">
        <v>100</v>
      </c>
      <c r="E286" s="29">
        <v>100</v>
      </c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spans="1:17">
      <c r="A287" s="112"/>
      <c r="B287" s="34" t="s">
        <v>34</v>
      </c>
      <c r="C287" s="29"/>
      <c r="D287" s="29">
        <v>75</v>
      </c>
      <c r="E287" s="29">
        <v>75</v>
      </c>
      <c r="F287" s="29"/>
      <c r="G287" s="29"/>
      <c r="H287" s="29"/>
      <c r="I287" s="29"/>
      <c r="J287" s="29"/>
      <c r="K287" s="29"/>
      <c r="L287" s="29"/>
      <c r="M287" s="29"/>
      <c r="N287" s="29"/>
      <c r="O287" s="29"/>
    </row>
    <row r="288" spans="1:17">
      <c r="A288" s="34"/>
      <c r="B288" s="34" t="s">
        <v>35</v>
      </c>
      <c r="C288" s="29"/>
      <c r="D288" s="29">
        <v>6</v>
      </c>
      <c r="E288" s="29">
        <v>6</v>
      </c>
      <c r="F288" s="29"/>
      <c r="G288" s="29"/>
      <c r="H288" s="29"/>
      <c r="I288" s="29"/>
      <c r="J288" s="29"/>
      <c r="K288" s="29"/>
      <c r="L288" s="29"/>
      <c r="M288" s="29"/>
      <c r="N288" s="29"/>
      <c r="O288" s="29"/>
    </row>
    <row r="289" spans="1:17">
      <c r="A289" s="34"/>
      <c r="B289" s="34" t="s">
        <v>70</v>
      </c>
      <c r="C289" s="78"/>
      <c r="D289" s="29">
        <v>1</v>
      </c>
      <c r="E289" s="29">
        <v>1</v>
      </c>
      <c r="F289" s="78"/>
      <c r="G289" s="78"/>
      <c r="H289" s="78"/>
      <c r="I289" s="78"/>
      <c r="J289" s="78"/>
      <c r="K289" s="78"/>
      <c r="L289" s="78"/>
      <c r="M289" s="78"/>
      <c r="N289" s="78"/>
      <c r="O289" s="78"/>
    </row>
    <row r="290" spans="1:17">
      <c r="A290" s="34"/>
      <c r="B290" s="34" t="s">
        <v>74</v>
      </c>
      <c r="C290" s="78"/>
      <c r="D290" s="29">
        <v>5</v>
      </c>
      <c r="E290" s="29">
        <v>5</v>
      </c>
      <c r="F290" s="78"/>
      <c r="G290" s="78"/>
      <c r="H290" s="78"/>
      <c r="I290" s="78"/>
      <c r="J290" s="78"/>
      <c r="K290" s="78"/>
      <c r="L290" s="78"/>
      <c r="M290" s="78"/>
      <c r="N290" s="78"/>
      <c r="O290" s="78"/>
    </row>
    <row r="291" spans="1:17" ht="14.25" customHeight="1">
      <c r="A291" s="14" t="s">
        <v>93</v>
      </c>
      <c r="B291" s="15" t="s">
        <v>29</v>
      </c>
      <c r="C291" s="13">
        <v>5</v>
      </c>
      <c r="D291" s="13">
        <v>5</v>
      </c>
      <c r="E291" s="14">
        <v>5</v>
      </c>
      <c r="F291" s="14">
        <v>0.05</v>
      </c>
      <c r="G291" s="14">
        <v>4.0999999999999996</v>
      </c>
      <c r="H291" s="14">
        <v>0.05</v>
      </c>
      <c r="I291" s="14">
        <v>37.5</v>
      </c>
      <c r="J291" s="14">
        <v>0</v>
      </c>
      <c r="K291" s="14">
        <v>0.01</v>
      </c>
      <c r="L291" s="14">
        <v>0</v>
      </c>
      <c r="M291" s="29"/>
      <c r="N291" s="29"/>
      <c r="O291" s="29">
        <v>4.8499999999999996</v>
      </c>
    </row>
    <row r="292" spans="1:17" ht="13.5" customHeight="1">
      <c r="A292" s="113"/>
      <c r="B292" s="15" t="s">
        <v>63</v>
      </c>
      <c r="C292" s="13">
        <v>40</v>
      </c>
      <c r="D292" s="13">
        <v>40</v>
      </c>
      <c r="E292" s="14">
        <v>40</v>
      </c>
      <c r="F292" s="14">
        <v>3.3</v>
      </c>
      <c r="G292" s="14">
        <v>0.5</v>
      </c>
      <c r="H292" s="14">
        <v>16.8</v>
      </c>
      <c r="I292" s="14">
        <v>84.6</v>
      </c>
      <c r="J292" s="14">
        <v>4.3999999999999997E-2</v>
      </c>
      <c r="K292" s="14">
        <v>1.2E-2</v>
      </c>
      <c r="L292" s="14">
        <v>0</v>
      </c>
      <c r="M292" s="14">
        <v>8</v>
      </c>
      <c r="N292" s="14">
        <v>0.44</v>
      </c>
      <c r="O292" s="65">
        <v>2.66</v>
      </c>
    </row>
    <row r="293" spans="1:17" ht="24" customHeight="1">
      <c r="A293" s="16" t="s">
        <v>30</v>
      </c>
      <c r="B293" s="15" t="s">
        <v>358</v>
      </c>
      <c r="C293" s="14" t="s">
        <v>32</v>
      </c>
      <c r="D293" s="14"/>
      <c r="E293" s="14"/>
      <c r="F293" s="14">
        <v>0.3</v>
      </c>
      <c r="G293" s="14">
        <v>0.1</v>
      </c>
      <c r="H293" s="14">
        <v>9.5</v>
      </c>
      <c r="I293" s="14">
        <v>40</v>
      </c>
      <c r="J293" s="14">
        <v>0</v>
      </c>
      <c r="K293" s="14">
        <v>0</v>
      </c>
      <c r="L293" s="14">
        <v>1</v>
      </c>
      <c r="M293" s="36">
        <v>0</v>
      </c>
      <c r="N293" s="36">
        <v>0</v>
      </c>
      <c r="O293" s="36">
        <v>3.25</v>
      </c>
    </row>
    <row r="294" spans="1:17" ht="13.5" customHeight="1">
      <c r="A294" s="17"/>
      <c r="B294" s="16" t="s">
        <v>359</v>
      </c>
      <c r="C294" s="18"/>
      <c r="D294" s="14">
        <v>1</v>
      </c>
      <c r="E294" s="14">
        <v>1</v>
      </c>
      <c r="F294" s="18"/>
      <c r="G294" s="18"/>
      <c r="H294" s="18"/>
      <c r="I294" s="18"/>
      <c r="J294" s="18"/>
      <c r="K294" s="18"/>
      <c r="L294" s="18"/>
      <c r="M294" s="19"/>
      <c r="N294" s="19"/>
      <c r="O294" s="19"/>
    </row>
    <row r="295" spans="1:17" ht="13.5" customHeight="1">
      <c r="A295" s="15"/>
      <c r="B295" s="16" t="s">
        <v>34</v>
      </c>
      <c r="C295" s="19"/>
      <c r="D295" s="14">
        <v>216</v>
      </c>
      <c r="E295" s="14">
        <v>200</v>
      </c>
      <c r="F295" s="19"/>
      <c r="G295" s="19"/>
      <c r="H295" s="19"/>
      <c r="I295" s="19"/>
      <c r="J295" s="19"/>
      <c r="K295" s="19"/>
      <c r="L295" s="19"/>
      <c r="M295" s="66"/>
      <c r="N295" s="66"/>
      <c r="O295" s="66"/>
    </row>
    <row r="296" spans="1:17" ht="13.5" customHeight="1">
      <c r="A296" s="15"/>
      <c r="B296" s="16" t="s">
        <v>35</v>
      </c>
      <c r="C296" s="19"/>
      <c r="D296" s="14">
        <v>10</v>
      </c>
      <c r="E296" s="14">
        <v>10</v>
      </c>
      <c r="F296" s="19"/>
      <c r="G296" s="19"/>
      <c r="H296" s="19"/>
      <c r="I296" s="19"/>
      <c r="J296" s="19"/>
      <c r="K296" s="19"/>
      <c r="L296" s="19"/>
      <c r="M296" s="14"/>
      <c r="N296" s="14"/>
      <c r="O296" s="14"/>
    </row>
    <row r="297" spans="1:17" ht="14.25" customHeight="1">
      <c r="A297" s="16"/>
      <c r="B297" s="16" t="s">
        <v>36</v>
      </c>
      <c r="C297" s="14"/>
      <c r="D297" s="14">
        <v>8</v>
      </c>
      <c r="E297" s="14">
        <v>7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7" ht="3" hidden="1" customHeight="1">
      <c r="A298" s="16"/>
      <c r="B298" s="16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7">
      <c r="A299" s="21"/>
      <c r="B299" s="79" t="s">
        <v>98</v>
      </c>
      <c r="C299" s="24"/>
      <c r="D299" s="24"/>
      <c r="E299" s="24"/>
      <c r="F299" s="24">
        <f t="shared" ref="F299:O299" si="14">SUM(F284:F298)</f>
        <v>12.75</v>
      </c>
      <c r="G299" s="24">
        <f t="shared" si="14"/>
        <v>16</v>
      </c>
      <c r="H299" s="24">
        <f t="shared" si="14"/>
        <v>69.75</v>
      </c>
      <c r="I299" s="24">
        <f t="shared" si="14"/>
        <v>572.1</v>
      </c>
      <c r="J299" s="24">
        <f t="shared" si="14"/>
        <v>8.4000000000000005E-2</v>
      </c>
      <c r="K299" s="24">
        <f t="shared" si="14"/>
        <v>4.2000000000000003E-2</v>
      </c>
      <c r="L299" s="24">
        <f t="shared" si="14"/>
        <v>1</v>
      </c>
      <c r="M299" s="24">
        <f t="shared" si="14"/>
        <v>28</v>
      </c>
      <c r="N299" s="24">
        <f t="shared" si="14"/>
        <v>1.24</v>
      </c>
      <c r="O299" s="24">
        <f t="shared" si="14"/>
        <v>25.58</v>
      </c>
      <c r="P299" s="67"/>
    </row>
    <row r="300" spans="1:17">
      <c r="A300" s="29"/>
      <c r="B300" s="26" t="s">
        <v>360</v>
      </c>
      <c r="C300" s="29"/>
      <c r="D300" s="28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spans="1:17">
      <c r="A301" s="29" t="s">
        <v>99</v>
      </c>
      <c r="B301" s="52" t="s">
        <v>368</v>
      </c>
      <c r="C301" s="29">
        <v>75</v>
      </c>
      <c r="D301" s="31">
        <v>75</v>
      </c>
      <c r="E301" s="29">
        <v>75</v>
      </c>
      <c r="F301" s="29">
        <v>0.23</v>
      </c>
      <c r="G301" s="29">
        <v>0</v>
      </c>
      <c r="H301" s="29">
        <v>7.88</v>
      </c>
      <c r="I301" s="29">
        <v>30.42</v>
      </c>
      <c r="J301" s="29">
        <v>18</v>
      </c>
      <c r="K301" s="29">
        <v>0.02</v>
      </c>
      <c r="L301" s="29">
        <v>5.63</v>
      </c>
      <c r="M301" s="29">
        <v>15</v>
      </c>
      <c r="N301" s="29">
        <v>1.9</v>
      </c>
      <c r="O301" s="91">
        <v>8.93</v>
      </c>
      <c r="Q301" s="116"/>
    </row>
    <row r="302" spans="1:17" ht="14.25" customHeight="1">
      <c r="A302" s="24"/>
      <c r="B302" s="21" t="s">
        <v>41</v>
      </c>
      <c r="C302" s="24"/>
      <c r="D302" s="23"/>
      <c r="E302" s="24"/>
      <c r="F302" s="24">
        <f t="shared" ref="F302:O302" si="15">F301</f>
        <v>0.23</v>
      </c>
      <c r="G302" s="24">
        <f t="shared" si="15"/>
        <v>0</v>
      </c>
      <c r="H302" s="24">
        <f t="shared" si="15"/>
        <v>7.88</v>
      </c>
      <c r="I302" s="24">
        <f t="shared" si="15"/>
        <v>30.42</v>
      </c>
      <c r="J302" s="24">
        <f t="shared" si="15"/>
        <v>18</v>
      </c>
      <c r="K302" s="24">
        <f t="shared" si="15"/>
        <v>0.02</v>
      </c>
      <c r="L302" s="24">
        <f t="shared" si="15"/>
        <v>5.63</v>
      </c>
      <c r="M302" s="24">
        <f t="shared" si="15"/>
        <v>15</v>
      </c>
      <c r="N302" s="24">
        <f t="shared" si="15"/>
        <v>1.9</v>
      </c>
      <c r="O302" s="24">
        <f t="shared" si="15"/>
        <v>8.93</v>
      </c>
      <c r="P302" s="68"/>
      <c r="Q302" s="71"/>
    </row>
    <row r="303" spans="1:17" ht="3" hidden="1" customHeight="1">
      <c r="A303" s="34"/>
      <c r="B303" s="29"/>
      <c r="C303" s="34"/>
      <c r="D303" s="37"/>
      <c r="E303" s="114"/>
      <c r="F303" s="34"/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7">
      <c r="A304" s="16"/>
      <c r="B304" s="32" t="s">
        <v>42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25.5">
      <c r="A305" s="16" t="s">
        <v>187</v>
      </c>
      <c r="B305" s="15" t="s">
        <v>188</v>
      </c>
      <c r="C305" s="14">
        <v>200</v>
      </c>
      <c r="D305" s="14"/>
      <c r="E305" s="14"/>
      <c r="F305" s="14">
        <v>6.4</v>
      </c>
      <c r="G305" s="14">
        <v>4.4000000000000004</v>
      </c>
      <c r="H305" s="14">
        <v>18.559999999999999</v>
      </c>
      <c r="I305" s="14">
        <v>137</v>
      </c>
      <c r="J305" s="14">
        <v>0.15</v>
      </c>
      <c r="K305" s="14">
        <v>7.4999999999999997E-2</v>
      </c>
      <c r="L305" s="14">
        <v>0.8</v>
      </c>
      <c r="M305" s="14">
        <v>82.5</v>
      </c>
      <c r="N305" s="14">
        <v>2.25</v>
      </c>
      <c r="O305" s="14">
        <v>7.63</v>
      </c>
    </row>
    <row r="306" spans="1:15" ht="14.25" customHeight="1">
      <c r="A306" s="16"/>
      <c r="B306" s="35" t="s">
        <v>363</v>
      </c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4.25" customHeight="1">
      <c r="A307" s="16"/>
      <c r="B307" s="37" t="s">
        <v>46</v>
      </c>
      <c r="C307" s="14"/>
      <c r="D307" s="82">
        <v>53.3</v>
      </c>
      <c r="E307" s="41">
        <v>40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ht="14.25" customHeight="1">
      <c r="A308" s="16"/>
      <c r="B308" s="45" t="s">
        <v>47</v>
      </c>
      <c r="C308" s="14"/>
      <c r="D308" s="49">
        <v>57.1</v>
      </c>
      <c r="E308" s="48">
        <v>40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ht="14.25" customHeight="1">
      <c r="A309" s="16"/>
      <c r="B309" s="45" t="s">
        <v>48</v>
      </c>
      <c r="C309" s="14"/>
      <c r="D309" s="82">
        <v>61.5</v>
      </c>
      <c r="E309" s="44">
        <v>40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ht="14.25" customHeight="1">
      <c r="A310" s="16"/>
      <c r="B310" s="45" t="s">
        <v>49</v>
      </c>
      <c r="C310" s="14"/>
      <c r="D310" s="115">
        <v>66.7</v>
      </c>
      <c r="E310" s="41">
        <v>40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 ht="13.5" customHeight="1">
      <c r="A311" s="16"/>
      <c r="B311" s="35" t="s">
        <v>124</v>
      </c>
      <c r="C311" s="14"/>
      <c r="D311" s="47"/>
      <c r="E311" s="48"/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 ht="13.5" customHeight="1">
      <c r="A312" s="16"/>
      <c r="B312" s="37" t="s">
        <v>52</v>
      </c>
      <c r="C312" s="14"/>
      <c r="D312" s="46">
        <v>10</v>
      </c>
      <c r="E312" s="41">
        <v>8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ht="13.5" customHeight="1">
      <c r="A313" s="16"/>
      <c r="B313" s="37" t="s">
        <v>53</v>
      </c>
      <c r="C313" s="14"/>
      <c r="D313" s="47">
        <v>10.7</v>
      </c>
      <c r="E313" s="48">
        <v>8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14.25" customHeight="1">
      <c r="A314" s="16"/>
      <c r="B314" s="16" t="s">
        <v>189</v>
      </c>
      <c r="C314" s="14"/>
      <c r="D314" s="46">
        <v>16.2</v>
      </c>
      <c r="E314" s="41">
        <v>16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ht="14.25" customHeight="1">
      <c r="A315" s="16"/>
      <c r="B315" s="16" t="s">
        <v>67</v>
      </c>
      <c r="C315" s="14"/>
      <c r="D315" s="47">
        <v>9.6</v>
      </c>
      <c r="E315" s="48">
        <v>8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ht="13.5" customHeight="1">
      <c r="A316" s="16"/>
      <c r="B316" s="16" t="s">
        <v>190</v>
      </c>
      <c r="C316" s="14"/>
      <c r="D316" s="43">
        <v>2.6</v>
      </c>
      <c r="E316" s="44">
        <v>2.4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 ht="15" customHeight="1">
      <c r="A317" s="16"/>
      <c r="B317" s="16" t="s">
        <v>68</v>
      </c>
      <c r="C317" s="14"/>
      <c r="D317" s="46">
        <v>4</v>
      </c>
      <c r="E317" s="41">
        <v>4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 ht="15" customHeight="1">
      <c r="A318" s="16"/>
      <c r="B318" s="16" t="s">
        <v>109</v>
      </c>
      <c r="C318" s="14"/>
      <c r="D318" s="47">
        <v>140</v>
      </c>
      <c r="E318" s="48">
        <v>140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5" ht="15" customHeight="1">
      <c r="A319" s="16"/>
      <c r="B319" s="16" t="s">
        <v>70</v>
      </c>
      <c r="C319" s="14"/>
      <c r="D319" s="46">
        <v>2</v>
      </c>
      <c r="E319" s="41">
        <v>2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>
      <c r="A320" s="16" t="s">
        <v>385</v>
      </c>
      <c r="B320" s="15" t="s">
        <v>192</v>
      </c>
      <c r="C320" s="14" t="s">
        <v>193</v>
      </c>
      <c r="D320" s="14"/>
      <c r="E320" s="14"/>
      <c r="F320" s="14">
        <v>11.4</v>
      </c>
      <c r="G320" s="14">
        <v>9.4</v>
      </c>
      <c r="H320" s="14">
        <v>14.6</v>
      </c>
      <c r="I320" s="14">
        <v>184</v>
      </c>
      <c r="J320" s="14">
        <v>7.0000000000000007E-2</v>
      </c>
      <c r="K320" s="14">
        <v>7.0000000000000007E-2</v>
      </c>
      <c r="L320" s="14">
        <v>0.7</v>
      </c>
      <c r="M320" s="14">
        <v>52</v>
      </c>
      <c r="N320" s="14">
        <v>0.6</v>
      </c>
      <c r="O320" s="14">
        <v>32.56</v>
      </c>
    </row>
    <row r="321" spans="1:15" ht="14.25" customHeight="1">
      <c r="A321" s="16"/>
      <c r="B321" s="16" t="s">
        <v>194</v>
      </c>
      <c r="C321" s="14"/>
      <c r="D321" s="14">
        <v>72</v>
      </c>
      <c r="E321" s="14">
        <v>53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5.75" customHeight="1">
      <c r="A322" s="16"/>
      <c r="B322" s="16" t="s">
        <v>171</v>
      </c>
      <c r="C322" s="14"/>
      <c r="D322" s="14">
        <v>11</v>
      </c>
      <c r="E322" s="14">
        <v>11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4.25" customHeight="1">
      <c r="A323" s="16"/>
      <c r="B323" s="16" t="s">
        <v>62</v>
      </c>
      <c r="C323" s="14"/>
      <c r="D323" s="14">
        <v>16</v>
      </c>
      <c r="E323" s="14">
        <v>16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4.25" customHeight="1">
      <c r="A324" s="16"/>
      <c r="B324" s="16" t="s">
        <v>67</v>
      </c>
      <c r="C324" s="14"/>
      <c r="D324" s="14">
        <v>14.4</v>
      </c>
      <c r="E324" s="14">
        <v>12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2.75" customHeight="1">
      <c r="A325" s="16"/>
      <c r="B325" s="16" t="s">
        <v>104</v>
      </c>
      <c r="C325" s="14"/>
      <c r="D325" s="14">
        <v>6.4</v>
      </c>
      <c r="E325" s="14">
        <v>6.4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2.75" customHeight="1">
      <c r="A326" s="16"/>
      <c r="B326" s="16" t="s">
        <v>172</v>
      </c>
      <c r="C326" s="14"/>
      <c r="D326" s="14"/>
      <c r="E326" s="14">
        <v>95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5" customHeight="1">
      <c r="A327" s="16"/>
      <c r="B327" s="16" t="s">
        <v>68</v>
      </c>
      <c r="C327" s="14"/>
      <c r="D327" s="14">
        <v>8</v>
      </c>
      <c r="E327" s="14">
        <v>8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5" customHeight="1">
      <c r="A328" s="16"/>
      <c r="B328" s="16" t="s">
        <v>195</v>
      </c>
      <c r="C328" s="14"/>
      <c r="D328" s="14"/>
      <c r="E328" s="14">
        <v>80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2.75" customHeight="1">
      <c r="A329" s="16"/>
      <c r="B329" s="16" t="s">
        <v>196</v>
      </c>
      <c r="C329" s="14"/>
      <c r="D329" s="14"/>
      <c r="E329" s="14">
        <v>50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3.5" customHeight="1">
      <c r="A330" s="16"/>
      <c r="B330" s="16" t="s">
        <v>155</v>
      </c>
      <c r="C330" s="14"/>
      <c r="D330" s="14">
        <v>12.5</v>
      </c>
      <c r="E330" s="14">
        <v>12.5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2.75" customHeight="1">
      <c r="A331" s="16"/>
      <c r="B331" s="16" t="s">
        <v>104</v>
      </c>
      <c r="C331" s="14"/>
      <c r="D331" s="14">
        <v>3.75</v>
      </c>
      <c r="E331" s="14">
        <v>3.75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12.75" customHeight="1">
      <c r="A332" s="16"/>
      <c r="B332" s="16" t="s">
        <v>34</v>
      </c>
      <c r="C332" s="14"/>
      <c r="D332" s="14">
        <v>37.5</v>
      </c>
      <c r="E332" s="14">
        <v>37.5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13.5" customHeight="1">
      <c r="A333" s="16"/>
      <c r="B333" s="16" t="s">
        <v>197</v>
      </c>
      <c r="C333" s="14"/>
      <c r="D333" s="14">
        <v>5</v>
      </c>
      <c r="E333" s="14">
        <v>5</v>
      </c>
      <c r="F333" s="14"/>
      <c r="G333" s="14"/>
      <c r="H333" s="14"/>
      <c r="I333" s="14"/>
      <c r="J333" s="14"/>
      <c r="K333" s="14"/>
      <c r="L333" s="14"/>
      <c r="M333" s="14"/>
      <c r="N333" s="14"/>
      <c r="O333" s="14"/>
    </row>
    <row r="334" spans="1:15" ht="14.25" customHeight="1">
      <c r="A334" s="16"/>
      <c r="B334" s="16" t="s">
        <v>70</v>
      </c>
      <c r="C334" s="14"/>
      <c r="D334" s="14">
        <v>2</v>
      </c>
      <c r="E334" s="14">
        <v>2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>
      <c r="A335" s="16" t="s">
        <v>198</v>
      </c>
      <c r="B335" s="15" t="s">
        <v>199</v>
      </c>
      <c r="C335" s="14">
        <v>150</v>
      </c>
      <c r="D335" s="14"/>
      <c r="E335" s="14"/>
      <c r="F335" s="14">
        <v>3.64</v>
      </c>
      <c r="G335" s="14">
        <v>4.3</v>
      </c>
      <c r="H335" s="14">
        <v>32</v>
      </c>
      <c r="I335" s="14">
        <v>200</v>
      </c>
      <c r="J335" s="14">
        <v>0.15</v>
      </c>
      <c r="K335" s="14">
        <v>0.1</v>
      </c>
      <c r="L335" s="14">
        <v>0</v>
      </c>
      <c r="M335" s="14">
        <v>9.1</v>
      </c>
      <c r="N335" s="14">
        <v>0.78</v>
      </c>
      <c r="O335" s="14">
        <v>10.42</v>
      </c>
    </row>
    <row r="336" spans="1:15" ht="14.25" customHeight="1">
      <c r="A336" s="16"/>
      <c r="B336" s="34" t="s">
        <v>90</v>
      </c>
      <c r="C336" s="14"/>
      <c r="D336" s="14">
        <v>52.5</v>
      </c>
      <c r="E336" s="14">
        <v>52.5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7" ht="14.25" customHeight="1">
      <c r="A337" s="16"/>
      <c r="B337" s="35" t="s">
        <v>34</v>
      </c>
      <c r="C337" s="14"/>
      <c r="D337" s="14">
        <v>110.5</v>
      </c>
      <c r="E337" s="14">
        <v>110.5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7" ht="14.25" customHeight="1">
      <c r="A338" s="16"/>
      <c r="B338" s="42" t="s">
        <v>74</v>
      </c>
      <c r="C338" s="14"/>
      <c r="D338" s="14">
        <v>5</v>
      </c>
      <c r="E338" s="14">
        <v>5</v>
      </c>
      <c r="F338" s="14"/>
      <c r="G338" s="14"/>
      <c r="H338" s="14"/>
      <c r="I338" s="14"/>
      <c r="J338" s="14"/>
      <c r="K338" s="14"/>
      <c r="L338" s="14"/>
      <c r="M338" s="14"/>
      <c r="N338" s="14"/>
      <c r="O338" s="14"/>
    </row>
    <row r="339" spans="1:17" ht="12.75" customHeight="1">
      <c r="A339" s="16"/>
      <c r="B339" s="42" t="s">
        <v>70</v>
      </c>
      <c r="C339" s="14"/>
      <c r="D339" s="14">
        <v>1.5</v>
      </c>
      <c r="E339" s="14">
        <v>1.5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</row>
    <row r="340" spans="1:17">
      <c r="A340" s="16"/>
      <c r="B340" s="15" t="s">
        <v>63</v>
      </c>
      <c r="C340" s="14">
        <v>60</v>
      </c>
      <c r="D340" s="14">
        <v>60</v>
      </c>
      <c r="E340" s="14">
        <v>60</v>
      </c>
      <c r="F340" s="14">
        <v>4.9000000000000004</v>
      </c>
      <c r="G340" s="14">
        <v>0.8</v>
      </c>
      <c r="H340" s="14">
        <v>25.2</v>
      </c>
      <c r="I340" s="14">
        <v>127.2</v>
      </c>
      <c r="J340" s="69">
        <v>6.6000000000000003E-2</v>
      </c>
      <c r="K340" s="69">
        <v>1.7999999999999999E-2</v>
      </c>
      <c r="L340" s="69">
        <v>0</v>
      </c>
      <c r="M340" s="69">
        <v>12</v>
      </c>
      <c r="N340" s="69">
        <v>0.66</v>
      </c>
      <c r="O340" s="65">
        <v>3.99</v>
      </c>
    </row>
    <row r="341" spans="1:17" ht="25.5">
      <c r="A341" s="10" t="s">
        <v>383</v>
      </c>
      <c r="B341" s="15" t="s">
        <v>180</v>
      </c>
      <c r="C341" s="13">
        <v>180</v>
      </c>
      <c r="D341" s="12"/>
      <c r="E341" s="14"/>
      <c r="F341" s="14">
        <v>0.18</v>
      </c>
      <c r="G341" s="14">
        <v>0</v>
      </c>
      <c r="H341" s="14">
        <v>27</v>
      </c>
      <c r="I341" s="14">
        <v>122.4</v>
      </c>
      <c r="J341" s="14">
        <v>0.02</v>
      </c>
      <c r="K341" s="14">
        <v>0</v>
      </c>
      <c r="L341" s="14">
        <v>9</v>
      </c>
      <c r="M341" s="14">
        <v>12</v>
      </c>
      <c r="N341" s="14">
        <v>0.8</v>
      </c>
      <c r="O341" s="14">
        <v>5.0199999999999996</v>
      </c>
    </row>
    <row r="342" spans="1:17">
      <c r="A342" s="10"/>
      <c r="B342" s="16" t="s">
        <v>384</v>
      </c>
      <c r="C342" s="12"/>
      <c r="D342" s="13">
        <v>18</v>
      </c>
      <c r="E342" s="14">
        <v>18</v>
      </c>
      <c r="F342" s="14"/>
      <c r="G342" s="14"/>
      <c r="H342" s="14"/>
      <c r="I342" s="14"/>
      <c r="J342" s="14"/>
      <c r="K342" s="14"/>
      <c r="L342" s="14"/>
      <c r="M342" s="14"/>
      <c r="N342" s="14"/>
      <c r="O342" s="14"/>
    </row>
    <row r="343" spans="1:17">
      <c r="A343" s="10"/>
      <c r="B343" s="42" t="s">
        <v>35</v>
      </c>
      <c r="C343" s="33"/>
      <c r="D343" s="13">
        <v>18</v>
      </c>
      <c r="E343" s="14">
        <v>18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7" ht="12" customHeight="1">
      <c r="A344" s="10"/>
      <c r="B344" s="16" t="s">
        <v>34</v>
      </c>
      <c r="C344" s="33"/>
      <c r="D344" s="13">
        <v>180</v>
      </c>
      <c r="E344" s="14">
        <v>180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7" hidden="1">
      <c r="A345" s="34"/>
      <c r="B345" s="16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14"/>
    </row>
    <row r="346" spans="1:17" hidden="1">
      <c r="A346" s="16"/>
      <c r="B346" s="15"/>
      <c r="C346" s="14"/>
      <c r="D346" s="13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7">
      <c r="A347" s="21"/>
      <c r="B347" s="79" t="s">
        <v>131</v>
      </c>
      <c r="C347" s="24"/>
      <c r="D347" s="24"/>
      <c r="E347" s="24"/>
      <c r="F347" s="24">
        <f t="shared" ref="F347:O347" si="16">SUM(F305:F346)</f>
        <v>26.52</v>
      </c>
      <c r="G347" s="24">
        <f t="shared" si="16"/>
        <v>18.899999999999999</v>
      </c>
      <c r="H347" s="24">
        <f t="shared" si="16"/>
        <v>117.36</v>
      </c>
      <c r="I347" s="24">
        <f t="shared" si="16"/>
        <v>770.6</v>
      </c>
      <c r="J347" s="24">
        <f t="shared" si="16"/>
        <v>0.45600000000000002</v>
      </c>
      <c r="K347" s="24">
        <f t="shared" si="16"/>
        <v>0.26300000000000001</v>
      </c>
      <c r="L347" s="24">
        <f t="shared" si="16"/>
        <v>10.5</v>
      </c>
      <c r="M347" s="24">
        <f t="shared" si="16"/>
        <v>167.6</v>
      </c>
      <c r="N347" s="24">
        <f t="shared" si="16"/>
        <v>5.09</v>
      </c>
      <c r="O347" s="24">
        <f t="shared" si="16"/>
        <v>59.62</v>
      </c>
      <c r="P347" s="68"/>
      <c r="Q347" s="71"/>
    </row>
    <row r="348" spans="1:17">
      <c r="A348" s="16"/>
      <c r="B348" s="117" t="s">
        <v>80</v>
      </c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7">
      <c r="A349" s="51" t="s">
        <v>81</v>
      </c>
      <c r="B349" s="118" t="s">
        <v>82</v>
      </c>
      <c r="C349" s="53">
        <v>180</v>
      </c>
      <c r="D349" s="53">
        <v>190</v>
      </c>
      <c r="E349" s="54">
        <v>180</v>
      </c>
      <c r="F349" s="54">
        <v>5.76</v>
      </c>
      <c r="G349" s="54">
        <v>6</v>
      </c>
      <c r="H349" s="54">
        <v>10.68</v>
      </c>
      <c r="I349" s="54">
        <v>93.6</v>
      </c>
      <c r="J349" s="54">
        <v>2.6</v>
      </c>
      <c r="K349" s="54">
        <v>0.3</v>
      </c>
      <c r="L349" s="54">
        <v>2.76</v>
      </c>
      <c r="M349" s="54">
        <v>240</v>
      </c>
      <c r="N349" s="54">
        <v>0.2</v>
      </c>
      <c r="O349" s="54">
        <v>14.73</v>
      </c>
    </row>
    <row r="350" spans="1:17" ht="13.5" customHeight="1">
      <c r="A350" s="16" t="s">
        <v>202</v>
      </c>
      <c r="B350" s="15" t="s">
        <v>203</v>
      </c>
      <c r="C350" s="14">
        <v>40</v>
      </c>
      <c r="D350" s="14">
        <v>40</v>
      </c>
      <c r="E350" s="14">
        <v>40</v>
      </c>
      <c r="F350" s="14">
        <v>2.36</v>
      </c>
      <c r="G350" s="14">
        <v>1.88</v>
      </c>
      <c r="H350" s="14">
        <v>24</v>
      </c>
      <c r="I350" s="14">
        <v>146.4</v>
      </c>
      <c r="J350" s="14">
        <v>0.04</v>
      </c>
      <c r="K350" s="14">
        <v>2.8000000000000001E-2</v>
      </c>
      <c r="L350" s="14">
        <v>0</v>
      </c>
      <c r="M350" s="14">
        <v>9.1999999999999993</v>
      </c>
      <c r="N350" s="14">
        <v>0.32</v>
      </c>
      <c r="O350" s="54">
        <v>8.17</v>
      </c>
    </row>
    <row r="351" spans="1:17" ht="15.75" customHeight="1">
      <c r="A351" s="119"/>
      <c r="B351" s="21" t="s">
        <v>84</v>
      </c>
      <c r="C351" s="24"/>
      <c r="D351" s="23"/>
      <c r="E351" s="24"/>
      <c r="F351" s="24">
        <f t="shared" ref="F351:O351" si="17">F349+F350</f>
        <v>8.1199999999999992</v>
      </c>
      <c r="G351" s="24">
        <f t="shared" si="17"/>
        <v>7.88</v>
      </c>
      <c r="H351" s="24">
        <f t="shared" si="17"/>
        <v>34.68</v>
      </c>
      <c r="I351" s="24">
        <f t="shared" si="17"/>
        <v>240</v>
      </c>
      <c r="J351" s="24">
        <f t="shared" si="17"/>
        <v>2.64</v>
      </c>
      <c r="K351" s="24">
        <f t="shared" si="17"/>
        <v>0.32800000000000001</v>
      </c>
      <c r="L351" s="24">
        <f t="shared" si="17"/>
        <v>2.76</v>
      </c>
      <c r="M351" s="24">
        <f t="shared" si="17"/>
        <v>249.2</v>
      </c>
      <c r="N351" s="24">
        <f t="shared" si="17"/>
        <v>0.52</v>
      </c>
      <c r="O351" s="24">
        <f t="shared" si="17"/>
        <v>22.9</v>
      </c>
      <c r="P351" s="68"/>
      <c r="Q351" s="71"/>
    </row>
    <row r="352" spans="1:17" ht="15" customHeight="1">
      <c r="A352" s="120"/>
      <c r="B352" s="120" t="s">
        <v>85</v>
      </c>
      <c r="C352" s="76"/>
      <c r="D352" s="76"/>
      <c r="E352" s="76"/>
      <c r="F352" s="76">
        <f t="shared" ref="F352:O352" si="18">F299+F302+F347+F351</f>
        <v>47.62</v>
      </c>
      <c r="G352" s="76">
        <f t="shared" si="18"/>
        <v>42.78</v>
      </c>
      <c r="H352" s="76">
        <f t="shared" si="18"/>
        <v>229.67</v>
      </c>
      <c r="I352" s="76">
        <f t="shared" si="18"/>
        <v>1613.12</v>
      </c>
      <c r="J352" s="76">
        <f t="shared" si="18"/>
        <v>21.18</v>
      </c>
      <c r="K352" s="76">
        <f t="shared" si="18"/>
        <v>0.65300000000000002</v>
      </c>
      <c r="L352" s="76">
        <f t="shared" si="18"/>
        <v>19.89</v>
      </c>
      <c r="M352" s="76">
        <f t="shared" si="18"/>
        <v>459.8</v>
      </c>
      <c r="N352" s="76">
        <f t="shared" si="18"/>
        <v>8.75</v>
      </c>
      <c r="O352" s="76">
        <f t="shared" si="18"/>
        <v>117.03</v>
      </c>
      <c r="P352" s="108"/>
    </row>
    <row r="353" spans="1:15" ht="13.5" hidden="1" customHeight="1">
      <c r="A353" s="16"/>
      <c r="B353" s="3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17.25" customHeight="1">
      <c r="A354" s="202" t="s">
        <v>204</v>
      </c>
      <c r="B354" s="202"/>
      <c r="C354" s="202"/>
      <c r="D354" s="202"/>
      <c r="E354" s="202"/>
      <c r="F354" s="202"/>
      <c r="G354" s="202"/>
      <c r="H354" s="202"/>
      <c r="I354" s="202"/>
      <c r="J354" s="202"/>
      <c r="K354" s="202"/>
      <c r="L354" s="202"/>
      <c r="M354" s="202"/>
      <c r="N354" s="202"/>
      <c r="O354" s="202"/>
    </row>
    <row r="355" spans="1:15" ht="15" customHeight="1">
      <c r="A355" s="16"/>
      <c r="B355" s="32" t="s">
        <v>20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25.5">
      <c r="A356" s="16" t="s">
        <v>205</v>
      </c>
      <c r="B356" s="11" t="s">
        <v>206</v>
      </c>
      <c r="C356" s="14" t="s">
        <v>207</v>
      </c>
      <c r="D356" s="14"/>
      <c r="E356" s="14"/>
      <c r="F356" s="14">
        <v>15.26</v>
      </c>
      <c r="G356" s="14">
        <v>9.8000000000000007</v>
      </c>
      <c r="H356" s="14">
        <v>23.2</v>
      </c>
      <c r="I356" s="14">
        <v>179</v>
      </c>
      <c r="J356" s="14">
        <v>0.12</v>
      </c>
      <c r="K356" s="14">
        <v>0.22</v>
      </c>
      <c r="L356" s="14">
        <v>4.8</v>
      </c>
      <c r="M356" s="14">
        <v>122</v>
      </c>
      <c r="N356" s="14">
        <v>1.1000000000000001</v>
      </c>
      <c r="O356" s="14">
        <v>48.71</v>
      </c>
    </row>
    <row r="357" spans="1:15" ht="15.75" customHeight="1">
      <c r="A357" s="16"/>
      <c r="B357" s="42" t="s">
        <v>142</v>
      </c>
      <c r="C357" s="14"/>
      <c r="D357" s="14">
        <v>102</v>
      </c>
      <c r="E357" s="14">
        <v>100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16.5" customHeight="1">
      <c r="A358" s="16"/>
      <c r="B358" s="16" t="s">
        <v>104</v>
      </c>
      <c r="C358" s="14"/>
      <c r="D358" s="14">
        <v>14</v>
      </c>
      <c r="E358" s="14">
        <v>14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14.25" customHeight="1">
      <c r="A359" s="16"/>
      <c r="B359" s="16" t="s">
        <v>140</v>
      </c>
      <c r="C359" s="14"/>
      <c r="D359" s="14" t="s">
        <v>208</v>
      </c>
      <c r="E359" s="14">
        <v>4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 ht="14.25" customHeight="1">
      <c r="A360" s="16"/>
      <c r="B360" s="16" t="s">
        <v>35</v>
      </c>
      <c r="C360" s="14"/>
      <c r="D360" s="14">
        <v>10</v>
      </c>
      <c r="E360" s="14">
        <v>10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 ht="14.25" customHeight="1">
      <c r="A361" s="16"/>
      <c r="B361" s="16" t="s">
        <v>70</v>
      </c>
      <c r="C361" s="14"/>
      <c r="D361" s="14">
        <v>1</v>
      </c>
      <c r="E361" s="14">
        <v>1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 ht="14.25" customHeight="1">
      <c r="A362" s="16"/>
      <c r="B362" s="16" t="s">
        <v>68</v>
      </c>
      <c r="C362" s="14"/>
      <c r="D362" s="14">
        <v>6</v>
      </c>
      <c r="E362" s="14">
        <v>6</v>
      </c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5" ht="14.25" customHeight="1">
      <c r="A363" s="14"/>
      <c r="B363" s="16" t="s">
        <v>156</v>
      </c>
      <c r="C363" s="14"/>
      <c r="D363" s="14">
        <v>10</v>
      </c>
      <c r="E363" s="14">
        <v>10</v>
      </c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 ht="12.75" customHeight="1">
      <c r="A364" s="14"/>
      <c r="B364" s="15" t="s">
        <v>27</v>
      </c>
      <c r="C364" s="13">
        <v>40</v>
      </c>
      <c r="D364" s="13">
        <v>40</v>
      </c>
      <c r="E364" s="14">
        <v>40</v>
      </c>
      <c r="F364" s="14">
        <v>2.72</v>
      </c>
      <c r="G364" s="14">
        <v>0.48</v>
      </c>
      <c r="H364" s="14">
        <v>15.9</v>
      </c>
      <c r="I364" s="14">
        <v>80</v>
      </c>
      <c r="J364" s="14">
        <v>0.06</v>
      </c>
      <c r="K364" s="14">
        <v>0.03</v>
      </c>
      <c r="L364" s="14">
        <v>0</v>
      </c>
      <c r="M364" s="14">
        <v>19.2</v>
      </c>
      <c r="N364" s="14">
        <v>20</v>
      </c>
      <c r="O364" s="13">
        <v>2.56</v>
      </c>
    </row>
    <row r="365" spans="1:15" ht="13.5" customHeight="1">
      <c r="A365" s="14" t="s">
        <v>93</v>
      </c>
      <c r="B365" s="15" t="s">
        <v>29</v>
      </c>
      <c r="C365" s="13">
        <v>5</v>
      </c>
      <c r="D365" s="13">
        <v>5</v>
      </c>
      <c r="E365" s="14">
        <v>5</v>
      </c>
      <c r="F365" s="14">
        <v>0.05</v>
      </c>
      <c r="G365" s="14">
        <v>4.0999999999999996</v>
      </c>
      <c r="H365" s="14">
        <v>0.05</v>
      </c>
      <c r="I365" s="14">
        <v>37.5</v>
      </c>
      <c r="J365" s="14">
        <v>0</v>
      </c>
      <c r="K365" s="14">
        <v>0.01</v>
      </c>
      <c r="L365" s="14">
        <v>0</v>
      </c>
      <c r="M365" s="14">
        <v>1</v>
      </c>
      <c r="N365" s="14">
        <v>0</v>
      </c>
      <c r="O365" s="13">
        <v>4.8499999999999996</v>
      </c>
    </row>
    <row r="366" spans="1:15" ht="14.25" customHeight="1">
      <c r="A366" s="14" t="s">
        <v>94</v>
      </c>
      <c r="B366" s="11" t="s">
        <v>95</v>
      </c>
      <c r="C366" s="14">
        <v>200</v>
      </c>
      <c r="D366" s="12"/>
      <c r="E366" s="14"/>
      <c r="F366" s="14">
        <v>0.2</v>
      </c>
      <c r="G366" s="14">
        <v>0.1</v>
      </c>
      <c r="H366" s="14">
        <v>9.3000000000000007</v>
      </c>
      <c r="I366" s="14">
        <v>38</v>
      </c>
      <c r="J366" s="14">
        <v>0</v>
      </c>
      <c r="K366" s="14">
        <v>0</v>
      </c>
      <c r="L366" s="14">
        <v>0</v>
      </c>
      <c r="M366" s="14">
        <v>12</v>
      </c>
      <c r="N366" s="14">
        <v>0.8</v>
      </c>
      <c r="O366" s="65">
        <v>1.85</v>
      </c>
    </row>
    <row r="367" spans="1:15" ht="13.5" customHeight="1">
      <c r="A367" s="14"/>
      <c r="B367" s="42" t="s">
        <v>97</v>
      </c>
      <c r="C367" s="19"/>
      <c r="D367" s="14">
        <v>1</v>
      </c>
      <c r="E367" s="14">
        <v>1</v>
      </c>
      <c r="F367" s="14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 ht="13.5" customHeight="1">
      <c r="A368" s="15"/>
      <c r="B368" s="42" t="s">
        <v>34</v>
      </c>
      <c r="C368" s="15"/>
      <c r="D368" s="14">
        <v>216</v>
      </c>
      <c r="E368" s="14">
        <v>200</v>
      </c>
      <c r="F368" s="16"/>
      <c r="G368" s="15"/>
      <c r="H368" s="15"/>
      <c r="I368" s="15"/>
      <c r="J368" s="66"/>
      <c r="K368" s="66"/>
      <c r="L368" s="66"/>
      <c r="M368" s="66"/>
      <c r="N368" s="66"/>
      <c r="O368" s="66"/>
    </row>
    <row r="369" spans="1:17" ht="15.75" customHeight="1">
      <c r="A369" s="14"/>
      <c r="B369" s="42" t="s">
        <v>35</v>
      </c>
      <c r="C369" s="14"/>
      <c r="D369" s="13">
        <v>10</v>
      </c>
      <c r="E369" s="14">
        <v>10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7" ht="14.25" hidden="1" customHeight="1">
      <c r="A370" s="14"/>
      <c r="B370" s="16" t="s">
        <v>34</v>
      </c>
      <c r="C370" s="14"/>
      <c r="D370" s="14">
        <v>120</v>
      </c>
      <c r="E370" s="14">
        <v>120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7" ht="14.25" hidden="1" customHeight="1">
      <c r="A371" s="16"/>
      <c r="B371" s="16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7" ht="15.75" customHeight="1">
      <c r="A372" s="121"/>
      <c r="B372" s="21" t="s">
        <v>98</v>
      </c>
      <c r="C372" s="24"/>
      <c r="D372" s="24"/>
      <c r="E372" s="24"/>
      <c r="F372" s="24">
        <f>SUM(F356:F371)</f>
        <v>18.23</v>
      </c>
      <c r="G372" s="24">
        <f t="shared" ref="G372:O372" si="19">SUM(G356:G371)</f>
        <v>14.48</v>
      </c>
      <c r="H372" s="24">
        <f t="shared" si="19"/>
        <v>48.45</v>
      </c>
      <c r="I372" s="24">
        <f t="shared" si="19"/>
        <v>334.5</v>
      </c>
      <c r="J372" s="24">
        <f t="shared" si="19"/>
        <v>0.18</v>
      </c>
      <c r="K372" s="24">
        <f t="shared" si="19"/>
        <v>0.26</v>
      </c>
      <c r="L372" s="24">
        <f t="shared" si="19"/>
        <v>4.8</v>
      </c>
      <c r="M372" s="24">
        <f t="shared" si="19"/>
        <v>154.19999999999999</v>
      </c>
      <c r="N372" s="24">
        <f t="shared" si="19"/>
        <v>21.9</v>
      </c>
      <c r="O372" s="24">
        <f t="shared" si="19"/>
        <v>57.97</v>
      </c>
      <c r="P372" s="108"/>
    </row>
    <row r="373" spans="1:17" ht="14.25" customHeight="1">
      <c r="A373" s="29"/>
      <c r="B373" s="26" t="s">
        <v>360</v>
      </c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</row>
    <row r="374" spans="1:17" ht="15" customHeight="1">
      <c r="A374" s="29" t="s">
        <v>99</v>
      </c>
      <c r="B374" s="52" t="s">
        <v>386</v>
      </c>
      <c r="C374" s="29">
        <v>75</v>
      </c>
      <c r="D374" s="31">
        <v>75</v>
      </c>
      <c r="E374" s="29">
        <v>75</v>
      </c>
      <c r="F374" s="29">
        <v>0.23</v>
      </c>
      <c r="G374" s="29">
        <v>0</v>
      </c>
      <c r="H374" s="29">
        <v>7.88</v>
      </c>
      <c r="I374" s="29">
        <v>30.42</v>
      </c>
      <c r="J374" s="29">
        <v>18</v>
      </c>
      <c r="K374" s="29">
        <v>0.02</v>
      </c>
      <c r="L374" s="29">
        <v>5.63</v>
      </c>
      <c r="M374" s="29">
        <v>15</v>
      </c>
      <c r="N374" s="29">
        <v>1.9</v>
      </c>
      <c r="O374" s="91">
        <v>8.93</v>
      </c>
    </row>
    <row r="375" spans="1:17" ht="13.5" customHeight="1">
      <c r="A375" s="24"/>
      <c r="B375" s="21" t="s">
        <v>41</v>
      </c>
      <c r="C375" s="24"/>
      <c r="D375" s="24"/>
      <c r="E375" s="24"/>
      <c r="F375" s="24">
        <f t="shared" ref="F375:O375" si="20">F374</f>
        <v>0.23</v>
      </c>
      <c r="G375" s="24">
        <f t="shared" si="20"/>
        <v>0</v>
      </c>
      <c r="H375" s="24">
        <f t="shared" si="20"/>
        <v>7.88</v>
      </c>
      <c r="I375" s="24">
        <f t="shared" si="20"/>
        <v>30.42</v>
      </c>
      <c r="J375" s="24">
        <f t="shared" si="20"/>
        <v>18</v>
      </c>
      <c r="K375" s="24">
        <f t="shared" si="20"/>
        <v>0.02</v>
      </c>
      <c r="L375" s="24">
        <f t="shared" si="20"/>
        <v>5.63</v>
      </c>
      <c r="M375" s="24">
        <f t="shared" si="20"/>
        <v>15</v>
      </c>
      <c r="N375" s="24">
        <f t="shared" si="20"/>
        <v>1.9</v>
      </c>
      <c r="O375" s="24">
        <f t="shared" si="20"/>
        <v>8.93</v>
      </c>
      <c r="P375" s="68"/>
      <c r="Q375" s="71"/>
    </row>
    <row r="376" spans="1:17" ht="0.75" hidden="1" customHeight="1">
      <c r="A376" s="25"/>
      <c r="B376" s="34"/>
      <c r="C376" s="27"/>
      <c r="D376" s="28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</row>
    <row r="377" spans="1:17" ht="12.75" customHeight="1">
      <c r="A377" s="15"/>
      <c r="B377" s="117" t="s">
        <v>42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</row>
    <row r="378" spans="1:17" ht="26.25" customHeight="1">
      <c r="A378" s="34" t="s">
        <v>210</v>
      </c>
      <c r="B378" s="30" t="s">
        <v>211</v>
      </c>
      <c r="C378" s="29">
        <v>200</v>
      </c>
      <c r="D378" s="29"/>
      <c r="E378" s="29"/>
      <c r="F378" s="29">
        <v>2.15</v>
      </c>
      <c r="G378" s="29">
        <v>2.2599999999999998</v>
      </c>
      <c r="H378" s="29">
        <v>13.71</v>
      </c>
      <c r="I378" s="29">
        <v>83.8</v>
      </c>
      <c r="J378" s="29"/>
      <c r="K378" s="29"/>
      <c r="L378" s="29">
        <v>6.6</v>
      </c>
      <c r="M378" s="29"/>
      <c r="N378" s="29"/>
      <c r="O378" s="29">
        <v>6.94</v>
      </c>
    </row>
    <row r="379" spans="1:17" ht="15.75" customHeight="1">
      <c r="A379" s="34"/>
      <c r="B379" s="35" t="s">
        <v>363</v>
      </c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</row>
    <row r="380" spans="1:17" ht="14.25" customHeight="1">
      <c r="A380" s="34"/>
      <c r="B380" s="37" t="s">
        <v>46</v>
      </c>
      <c r="C380" s="29"/>
      <c r="D380" s="47">
        <v>80</v>
      </c>
      <c r="E380" s="48">
        <v>60</v>
      </c>
      <c r="F380" s="29"/>
      <c r="G380" s="29"/>
      <c r="H380" s="29"/>
      <c r="I380" s="29"/>
      <c r="J380" s="29"/>
      <c r="K380" s="29"/>
      <c r="L380" s="29"/>
      <c r="M380" s="29"/>
      <c r="N380" s="29"/>
      <c r="O380" s="29"/>
    </row>
    <row r="381" spans="1:17" ht="15" customHeight="1">
      <c r="A381" s="34"/>
      <c r="B381" s="45" t="s">
        <v>47</v>
      </c>
      <c r="C381" s="29"/>
      <c r="D381" s="46">
        <v>85.7</v>
      </c>
      <c r="E381" s="41">
        <v>60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spans="1:17" ht="15.75" customHeight="1">
      <c r="A382" s="34"/>
      <c r="B382" s="45" t="s">
        <v>48</v>
      </c>
      <c r="C382" s="29"/>
      <c r="D382" s="47">
        <v>92.3</v>
      </c>
      <c r="E382" s="48">
        <v>60</v>
      </c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spans="1:17" ht="14.25" customHeight="1">
      <c r="A383" s="34"/>
      <c r="B383" s="45" t="s">
        <v>49</v>
      </c>
      <c r="C383" s="29"/>
      <c r="D383" s="43">
        <v>100</v>
      </c>
      <c r="E383" s="44">
        <v>60</v>
      </c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spans="1:17" ht="14.25" customHeight="1">
      <c r="A384" s="34"/>
      <c r="B384" s="35" t="s">
        <v>124</v>
      </c>
      <c r="C384" s="29"/>
      <c r="D384" s="46"/>
      <c r="E384" s="41"/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spans="1:15" ht="14.25" customHeight="1">
      <c r="A385" s="34"/>
      <c r="B385" s="37" t="s">
        <v>52</v>
      </c>
      <c r="C385" s="29"/>
      <c r="D385" s="47">
        <v>10</v>
      </c>
      <c r="E385" s="48">
        <v>8</v>
      </c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spans="1:15" ht="15" customHeight="1">
      <c r="A386" s="34"/>
      <c r="B386" s="37" t="s">
        <v>53</v>
      </c>
      <c r="C386" s="29"/>
      <c r="D386" s="46">
        <v>10.7</v>
      </c>
      <c r="E386" s="41">
        <v>8</v>
      </c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spans="1:15" ht="15" customHeight="1">
      <c r="A387" s="34"/>
      <c r="B387" s="42" t="s">
        <v>67</v>
      </c>
      <c r="C387" s="29"/>
      <c r="D387" s="49">
        <v>9.6</v>
      </c>
      <c r="E387" s="50">
        <v>8</v>
      </c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spans="1:15" ht="15" customHeight="1">
      <c r="A388" s="34"/>
      <c r="B388" s="42" t="s">
        <v>212</v>
      </c>
      <c r="C388" s="29"/>
      <c r="D388" s="49">
        <v>8</v>
      </c>
      <c r="E388" s="50">
        <v>8</v>
      </c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spans="1:15" ht="15" customHeight="1">
      <c r="A389" s="34"/>
      <c r="B389" s="42" t="s">
        <v>68</v>
      </c>
      <c r="C389" s="29"/>
      <c r="D389" s="49">
        <v>2</v>
      </c>
      <c r="E389" s="50">
        <v>2</v>
      </c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spans="1:15" ht="15" customHeight="1">
      <c r="A390" s="34"/>
      <c r="B390" s="42" t="s">
        <v>213</v>
      </c>
      <c r="C390" s="29"/>
      <c r="D390" s="50">
        <v>140</v>
      </c>
      <c r="E390" s="50">
        <v>140</v>
      </c>
      <c r="F390" s="29"/>
      <c r="G390" s="29"/>
      <c r="H390" s="29"/>
      <c r="I390" s="29"/>
      <c r="J390" s="29"/>
      <c r="K390" s="29"/>
      <c r="L390" s="29"/>
      <c r="M390" s="29"/>
      <c r="N390" s="29"/>
      <c r="O390" s="29"/>
    </row>
    <row r="391" spans="1:15" ht="15" customHeight="1">
      <c r="A391" s="34"/>
      <c r="B391" s="34" t="s">
        <v>70</v>
      </c>
      <c r="C391" s="29"/>
      <c r="D391" s="122">
        <v>2</v>
      </c>
      <c r="E391" s="122">
        <v>2</v>
      </c>
      <c r="F391" s="29"/>
      <c r="G391" s="29"/>
      <c r="H391" s="29"/>
      <c r="I391" s="29"/>
      <c r="J391" s="29"/>
      <c r="K391" s="29"/>
      <c r="L391" s="29"/>
      <c r="M391" s="29"/>
      <c r="N391" s="29"/>
      <c r="O391" s="29"/>
    </row>
    <row r="392" spans="1:15" ht="15" hidden="1" customHeight="1">
      <c r="A392" s="34"/>
      <c r="B392" s="34"/>
      <c r="C392" s="34"/>
      <c r="D392" s="82"/>
      <c r="E392" s="83"/>
      <c r="F392" s="29"/>
      <c r="G392" s="34"/>
      <c r="H392" s="34"/>
      <c r="I392" s="34"/>
      <c r="J392" s="34"/>
      <c r="K392" s="34"/>
      <c r="L392" s="34"/>
      <c r="M392" s="34"/>
      <c r="N392" s="34"/>
      <c r="O392" s="29"/>
    </row>
    <row r="393" spans="1:15" ht="15" hidden="1" customHeight="1">
      <c r="A393" s="34"/>
      <c r="B393" s="34"/>
      <c r="C393" s="34"/>
      <c r="D393" s="82"/>
      <c r="E393" s="83"/>
      <c r="F393" s="29"/>
      <c r="G393" s="34"/>
      <c r="H393" s="34"/>
      <c r="I393" s="34"/>
      <c r="J393" s="34"/>
      <c r="K393" s="34"/>
      <c r="L393" s="34"/>
      <c r="M393" s="34"/>
      <c r="N393" s="34"/>
      <c r="O393" s="29"/>
    </row>
    <row r="394" spans="1:15" ht="25.5" customHeight="1">
      <c r="A394" s="123" t="s">
        <v>169</v>
      </c>
      <c r="B394" s="124" t="s">
        <v>170</v>
      </c>
      <c r="C394" s="125">
        <v>80</v>
      </c>
      <c r="D394" s="125"/>
      <c r="E394" s="126"/>
      <c r="F394" s="125">
        <v>15.82</v>
      </c>
      <c r="G394" s="125">
        <v>17.77</v>
      </c>
      <c r="H394" s="125">
        <v>18.079999999999998</v>
      </c>
      <c r="I394" s="125">
        <v>265.43</v>
      </c>
      <c r="J394" s="125">
        <v>6.4000000000000001E-2</v>
      </c>
      <c r="K394" s="125">
        <v>9.6000000000000002E-2</v>
      </c>
      <c r="L394" s="125">
        <v>0</v>
      </c>
      <c r="M394" s="125">
        <v>16.8</v>
      </c>
      <c r="N394" s="125">
        <v>1.2</v>
      </c>
      <c r="O394" s="125">
        <v>50.14</v>
      </c>
    </row>
    <row r="395" spans="1:15" ht="13.5" customHeight="1">
      <c r="A395" s="127"/>
      <c r="B395" s="127" t="s">
        <v>364</v>
      </c>
      <c r="C395" s="128"/>
      <c r="D395" s="129">
        <v>62</v>
      </c>
      <c r="E395" s="129">
        <v>59.2</v>
      </c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</row>
    <row r="396" spans="1:15" ht="15" customHeight="1">
      <c r="A396" s="127"/>
      <c r="B396" s="127" t="s">
        <v>171</v>
      </c>
      <c r="C396" s="128"/>
      <c r="D396" s="128">
        <v>14.4</v>
      </c>
      <c r="E396" s="128">
        <v>14.4</v>
      </c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</row>
    <row r="397" spans="1:15" ht="15" customHeight="1">
      <c r="A397" s="127"/>
      <c r="B397" s="127" t="s">
        <v>62</v>
      </c>
      <c r="C397" s="128"/>
      <c r="D397" s="128">
        <v>19.2</v>
      </c>
      <c r="E397" s="128">
        <v>19.2</v>
      </c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</row>
    <row r="398" spans="1:15" ht="15" customHeight="1">
      <c r="A398" s="127"/>
      <c r="B398" s="127" t="s">
        <v>366</v>
      </c>
      <c r="C398" s="128"/>
      <c r="D398" s="128">
        <v>8</v>
      </c>
      <c r="E398" s="128">
        <v>8</v>
      </c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</row>
    <row r="399" spans="1:15" ht="15" customHeight="1">
      <c r="A399" s="127"/>
      <c r="B399" s="127" t="s">
        <v>172</v>
      </c>
      <c r="C399" s="128"/>
      <c r="D399" s="128"/>
      <c r="E399" s="128">
        <v>99.3</v>
      </c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</row>
    <row r="400" spans="1:15" ht="15" customHeight="1">
      <c r="A400" s="127"/>
      <c r="B400" s="127" t="s">
        <v>68</v>
      </c>
      <c r="C400" s="128"/>
      <c r="D400" s="128">
        <v>4.8</v>
      </c>
      <c r="E400" s="128">
        <v>4.8</v>
      </c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</row>
    <row r="401" spans="1:17" ht="15" customHeight="1">
      <c r="A401" s="128"/>
      <c r="B401" s="127" t="s">
        <v>70</v>
      </c>
      <c r="C401" s="128"/>
      <c r="D401" s="128">
        <v>1.2</v>
      </c>
      <c r="E401" s="128">
        <v>1.2</v>
      </c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</row>
    <row r="402" spans="1:17" ht="14.25" customHeight="1">
      <c r="A402" s="127" t="s">
        <v>252</v>
      </c>
      <c r="B402" s="130" t="s">
        <v>387</v>
      </c>
      <c r="C402" s="128" t="s">
        <v>254</v>
      </c>
      <c r="D402" s="131"/>
      <c r="E402" s="131"/>
      <c r="F402" s="128">
        <v>6.8</v>
      </c>
      <c r="G402" s="128">
        <v>4.9000000000000004</v>
      </c>
      <c r="H402" s="128">
        <v>42.6</v>
      </c>
      <c r="I402" s="128">
        <v>224</v>
      </c>
      <c r="J402" s="128"/>
      <c r="K402" s="128"/>
      <c r="L402" s="128">
        <v>0</v>
      </c>
      <c r="M402" s="128"/>
      <c r="N402" s="128"/>
      <c r="O402" s="128">
        <v>8.3000000000000007</v>
      </c>
    </row>
    <row r="403" spans="1:17" ht="14.25" customHeight="1">
      <c r="A403" s="127"/>
      <c r="B403" s="127" t="s">
        <v>309</v>
      </c>
      <c r="C403" s="128"/>
      <c r="D403" s="131">
        <v>60</v>
      </c>
      <c r="E403" s="131">
        <v>60</v>
      </c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</row>
    <row r="404" spans="1:17" ht="14.25" customHeight="1">
      <c r="A404" s="127"/>
      <c r="B404" s="127" t="s">
        <v>70</v>
      </c>
      <c r="C404" s="128"/>
      <c r="D404" s="131">
        <v>1.5</v>
      </c>
      <c r="E404" s="131">
        <v>1.5</v>
      </c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</row>
    <row r="405" spans="1:17" ht="14.25" customHeight="1">
      <c r="A405" s="127"/>
      <c r="B405" s="127" t="s">
        <v>34</v>
      </c>
      <c r="C405" s="128"/>
      <c r="D405" s="128">
        <v>108</v>
      </c>
      <c r="E405" s="128">
        <v>108</v>
      </c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</row>
    <row r="406" spans="1:17" ht="14.25" customHeight="1">
      <c r="A406" s="127"/>
      <c r="B406" s="127" t="s">
        <v>74</v>
      </c>
      <c r="C406" s="128"/>
      <c r="D406" s="128">
        <v>5</v>
      </c>
      <c r="E406" s="128">
        <v>5</v>
      </c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</row>
    <row r="407" spans="1:17" ht="13.5" customHeight="1">
      <c r="A407" s="16"/>
      <c r="B407" s="15" t="s">
        <v>63</v>
      </c>
      <c r="C407" s="14">
        <v>30</v>
      </c>
      <c r="D407" s="13">
        <v>30</v>
      </c>
      <c r="E407" s="14">
        <v>30</v>
      </c>
      <c r="F407" s="14">
        <v>2.4500000000000002</v>
      </c>
      <c r="G407" s="14">
        <v>0.4</v>
      </c>
      <c r="H407" s="14">
        <v>12.2</v>
      </c>
      <c r="I407" s="14">
        <v>63.6</v>
      </c>
      <c r="J407" s="14">
        <v>3.3000000000000002E-2</v>
      </c>
      <c r="K407" s="14">
        <v>8.9999999999999993E-3</v>
      </c>
      <c r="L407" s="14">
        <v>0</v>
      </c>
      <c r="M407" s="14">
        <v>6</v>
      </c>
      <c r="N407" s="14">
        <v>0.33</v>
      </c>
      <c r="O407" s="14">
        <v>2</v>
      </c>
    </row>
    <row r="408" spans="1:17" ht="13.5" customHeight="1">
      <c r="A408" s="16"/>
      <c r="B408" s="15" t="s">
        <v>27</v>
      </c>
      <c r="C408" s="14">
        <v>30</v>
      </c>
      <c r="D408" s="13">
        <v>30</v>
      </c>
      <c r="E408" s="14">
        <v>30</v>
      </c>
      <c r="F408" s="14">
        <v>2.04</v>
      </c>
      <c r="G408" s="14">
        <v>0.36</v>
      </c>
      <c r="H408" s="14">
        <v>11.94</v>
      </c>
      <c r="I408" s="14">
        <v>60</v>
      </c>
      <c r="J408" s="14">
        <v>5.3999999999999999E-2</v>
      </c>
      <c r="K408" s="14">
        <v>2.4E-2</v>
      </c>
      <c r="L408" s="14">
        <v>0</v>
      </c>
      <c r="M408" s="14">
        <v>14.4</v>
      </c>
      <c r="N408" s="14">
        <v>15</v>
      </c>
      <c r="O408" s="14">
        <v>1.92</v>
      </c>
    </row>
    <row r="409" spans="1:17" ht="14.25" customHeight="1">
      <c r="A409" s="14" t="s">
        <v>75</v>
      </c>
      <c r="B409" s="15" t="s">
        <v>76</v>
      </c>
      <c r="C409" s="14">
        <v>180</v>
      </c>
      <c r="D409" s="14"/>
      <c r="E409" s="14"/>
      <c r="F409" s="14">
        <v>0.54</v>
      </c>
      <c r="G409" s="14">
        <v>0.09</v>
      </c>
      <c r="H409" s="14">
        <v>18.09</v>
      </c>
      <c r="I409" s="14">
        <v>75.599999999999994</v>
      </c>
      <c r="J409" s="14">
        <v>0.02</v>
      </c>
      <c r="K409" s="14">
        <v>0</v>
      </c>
      <c r="L409" s="14">
        <v>0.18</v>
      </c>
      <c r="M409" s="14">
        <v>18</v>
      </c>
      <c r="N409" s="14">
        <v>0.9</v>
      </c>
      <c r="O409" s="69">
        <v>4.32</v>
      </c>
    </row>
    <row r="410" spans="1:17" ht="15" customHeight="1">
      <c r="A410" s="14"/>
      <c r="B410" s="16" t="s">
        <v>77</v>
      </c>
      <c r="C410" s="14"/>
      <c r="D410" s="14">
        <v>18</v>
      </c>
      <c r="E410" s="14">
        <v>45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7" ht="15" customHeight="1">
      <c r="A411" s="14"/>
      <c r="B411" s="16" t="s">
        <v>34</v>
      </c>
      <c r="C411" s="14"/>
      <c r="D411" s="14">
        <v>183</v>
      </c>
      <c r="E411" s="14">
        <v>180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7" ht="14.25" customHeight="1">
      <c r="A412" s="14"/>
      <c r="B412" s="16" t="s">
        <v>35</v>
      </c>
      <c r="C412" s="14"/>
      <c r="D412" s="14">
        <v>9</v>
      </c>
      <c r="E412" s="14">
        <v>9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7" ht="15" customHeight="1">
      <c r="A413" s="14"/>
      <c r="B413" s="16" t="s">
        <v>78</v>
      </c>
      <c r="C413" s="14"/>
      <c r="D413" s="14">
        <v>0.18</v>
      </c>
      <c r="E413" s="14">
        <v>0.18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</row>
    <row r="414" spans="1:17" ht="15.75" hidden="1" customHeight="1">
      <c r="A414" s="16"/>
      <c r="B414" s="16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7" ht="13.5" customHeight="1">
      <c r="A415" s="21"/>
      <c r="B415" s="21" t="s">
        <v>131</v>
      </c>
      <c r="C415" s="24"/>
      <c r="D415" s="24"/>
      <c r="E415" s="24"/>
      <c r="F415" s="24">
        <f t="shared" ref="F415:O415" si="21">SUM(F378:F414)</f>
        <v>29.8</v>
      </c>
      <c r="G415" s="24">
        <f t="shared" si="21"/>
        <v>25.78</v>
      </c>
      <c r="H415" s="24">
        <f t="shared" si="21"/>
        <v>116.62</v>
      </c>
      <c r="I415" s="24">
        <f t="shared" si="21"/>
        <v>772.43</v>
      </c>
      <c r="J415" s="24">
        <f t="shared" si="21"/>
        <v>0.17100000000000001</v>
      </c>
      <c r="K415" s="24">
        <f t="shared" si="21"/>
        <v>0.129</v>
      </c>
      <c r="L415" s="24">
        <f t="shared" si="21"/>
        <v>6.78</v>
      </c>
      <c r="M415" s="24">
        <f t="shared" si="21"/>
        <v>55.2</v>
      </c>
      <c r="N415" s="24">
        <f t="shared" si="21"/>
        <v>17.43</v>
      </c>
      <c r="O415" s="24">
        <f t="shared" si="21"/>
        <v>73.62</v>
      </c>
      <c r="P415" s="68"/>
      <c r="Q415" s="71"/>
    </row>
    <row r="416" spans="1:17" hidden="1">
      <c r="A416" s="16"/>
      <c r="B416" s="16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7">
      <c r="A417" s="16"/>
      <c r="B417" s="117" t="s">
        <v>80</v>
      </c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</row>
    <row r="418" spans="1:17">
      <c r="A418" s="14" t="s">
        <v>221</v>
      </c>
      <c r="B418" s="15" t="s">
        <v>222</v>
      </c>
      <c r="C418" s="14">
        <v>180</v>
      </c>
      <c r="D418" s="13">
        <v>186</v>
      </c>
      <c r="E418" s="14">
        <v>180</v>
      </c>
      <c r="F418" s="14">
        <v>5</v>
      </c>
      <c r="G418" s="14">
        <v>5.8</v>
      </c>
      <c r="H418" s="14">
        <v>7.4</v>
      </c>
      <c r="I418" s="14">
        <v>101.7</v>
      </c>
      <c r="J418" s="14">
        <v>7.1999999999999995E-2</v>
      </c>
      <c r="K418" s="14">
        <v>0.3</v>
      </c>
      <c r="L418" s="14">
        <v>1.26</v>
      </c>
      <c r="M418" s="14">
        <v>216</v>
      </c>
      <c r="N418" s="14">
        <v>0.18</v>
      </c>
      <c r="O418" s="14">
        <v>17.95</v>
      </c>
    </row>
    <row r="419" spans="1:17">
      <c r="A419" s="16" t="s">
        <v>223</v>
      </c>
      <c r="B419" s="11" t="s">
        <v>224</v>
      </c>
      <c r="C419" s="29">
        <v>50</v>
      </c>
      <c r="D419" s="29"/>
      <c r="E419" s="29"/>
      <c r="F419" s="29">
        <v>3.5</v>
      </c>
      <c r="G419" s="29">
        <v>5.6</v>
      </c>
      <c r="H419" s="29">
        <v>29.4</v>
      </c>
      <c r="I419" s="29">
        <v>182</v>
      </c>
      <c r="J419" s="29">
        <v>0.06</v>
      </c>
      <c r="K419" s="29">
        <v>2.8000000000000001E-2</v>
      </c>
      <c r="L419" s="29">
        <v>0</v>
      </c>
      <c r="M419" s="14">
        <v>23</v>
      </c>
      <c r="N419" s="14">
        <v>1.3</v>
      </c>
      <c r="O419" s="14">
        <v>6.07</v>
      </c>
    </row>
    <row r="420" spans="1:17">
      <c r="A420" s="16"/>
      <c r="B420" s="42" t="s">
        <v>104</v>
      </c>
      <c r="C420" s="29"/>
      <c r="D420" s="29">
        <v>28</v>
      </c>
      <c r="E420" s="29">
        <v>28</v>
      </c>
      <c r="F420" s="29"/>
      <c r="G420" s="29"/>
      <c r="H420" s="29"/>
      <c r="I420" s="29"/>
      <c r="J420" s="29"/>
      <c r="K420" s="29"/>
      <c r="L420" s="29"/>
      <c r="M420" s="14"/>
      <c r="N420" s="14"/>
      <c r="O420" s="14"/>
    </row>
    <row r="421" spans="1:17">
      <c r="A421" s="16"/>
      <c r="B421" s="42" t="s">
        <v>35</v>
      </c>
      <c r="C421" s="29"/>
      <c r="D421" s="29">
        <v>8</v>
      </c>
      <c r="E421" s="29">
        <v>8</v>
      </c>
      <c r="F421" s="29"/>
      <c r="G421" s="29"/>
      <c r="H421" s="29"/>
      <c r="I421" s="29"/>
      <c r="J421" s="29"/>
      <c r="K421" s="29"/>
      <c r="L421" s="29"/>
      <c r="M421" s="14"/>
      <c r="N421" s="14"/>
      <c r="O421" s="14"/>
    </row>
    <row r="422" spans="1:17">
      <c r="A422" s="16"/>
      <c r="B422" s="42" t="s">
        <v>225</v>
      </c>
      <c r="C422" s="14"/>
      <c r="D422" s="14">
        <v>7</v>
      </c>
      <c r="E422" s="14">
        <v>7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7" ht="25.5">
      <c r="A423" s="16"/>
      <c r="B423" s="42" t="s">
        <v>106</v>
      </c>
      <c r="C423" s="14"/>
      <c r="D423" s="14" t="s">
        <v>226</v>
      </c>
      <c r="E423" s="14">
        <v>3.4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7">
      <c r="A424" s="16"/>
      <c r="B424" s="42" t="s">
        <v>70</v>
      </c>
      <c r="C424" s="14"/>
      <c r="D424" s="14">
        <v>0.15</v>
      </c>
      <c r="E424" s="14">
        <v>0.15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7">
      <c r="A425" s="16"/>
      <c r="B425" s="42" t="s">
        <v>378</v>
      </c>
      <c r="C425" s="14"/>
      <c r="D425" s="14">
        <v>2</v>
      </c>
      <c r="E425" s="14">
        <v>2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7">
      <c r="A426" s="16"/>
      <c r="B426" s="42" t="s">
        <v>228</v>
      </c>
      <c r="C426" s="14"/>
      <c r="D426" s="14">
        <v>10</v>
      </c>
      <c r="E426" s="14">
        <v>10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7">
      <c r="A427" s="16"/>
      <c r="B427" s="42" t="s">
        <v>229</v>
      </c>
      <c r="C427" s="14"/>
      <c r="D427" s="14"/>
      <c r="E427" s="14">
        <v>54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7">
      <c r="A428" s="16"/>
      <c r="B428" s="42" t="s">
        <v>230</v>
      </c>
      <c r="C428" s="14"/>
      <c r="D428" s="14">
        <v>3</v>
      </c>
      <c r="E428" s="14">
        <v>3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7">
      <c r="A429" s="16"/>
      <c r="B429" s="42" t="s">
        <v>231</v>
      </c>
      <c r="C429" s="14"/>
      <c r="D429" s="14">
        <v>0.25</v>
      </c>
      <c r="E429" s="14">
        <v>0.25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7">
      <c r="A430" s="16"/>
      <c r="B430" s="42" t="s">
        <v>232</v>
      </c>
      <c r="C430" s="14"/>
      <c r="D430" s="14" t="s">
        <v>388</v>
      </c>
      <c r="E430" s="14">
        <v>0.36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7">
      <c r="A431" s="21"/>
      <c r="B431" s="21" t="s">
        <v>84</v>
      </c>
      <c r="C431" s="24"/>
      <c r="D431" s="24"/>
      <c r="E431" s="24"/>
      <c r="F431" s="24">
        <f t="shared" ref="F431:O431" si="22">F418+F419</f>
        <v>8.5</v>
      </c>
      <c r="G431" s="24">
        <f t="shared" si="22"/>
        <v>11.4</v>
      </c>
      <c r="H431" s="24">
        <f t="shared" si="22"/>
        <v>36.799999999999997</v>
      </c>
      <c r="I431" s="24">
        <f t="shared" si="22"/>
        <v>283.7</v>
      </c>
      <c r="J431" s="24">
        <f t="shared" si="22"/>
        <v>0.13200000000000001</v>
      </c>
      <c r="K431" s="24">
        <f t="shared" si="22"/>
        <v>0.32800000000000001</v>
      </c>
      <c r="L431" s="24">
        <f t="shared" si="22"/>
        <v>1.26</v>
      </c>
      <c r="M431" s="24">
        <f t="shared" si="22"/>
        <v>239</v>
      </c>
      <c r="N431" s="24">
        <f t="shared" si="22"/>
        <v>1.48</v>
      </c>
      <c r="O431" s="24">
        <f t="shared" si="22"/>
        <v>24.02</v>
      </c>
      <c r="P431" s="68"/>
      <c r="Q431" s="71"/>
    </row>
    <row r="432" spans="1:17">
      <c r="A432" s="120"/>
      <c r="B432" s="104" t="s">
        <v>85</v>
      </c>
      <c r="C432" s="76"/>
      <c r="D432" s="76"/>
      <c r="E432" s="76"/>
      <c r="F432" s="76">
        <f t="shared" ref="F432:O432" si="23">F372+F375+F415+F431</f>
        <v>56.76</v>
      </c>
      <c r="G432" s="76">
        <f t="shared" si="23"/>
        <v>51.66</v>
      </c>
      <c r="H432" s="76">
        <f t="shared" si="23"/>
        <v>209.75</v>
      </c>
      <c r="I432" s="76">
        <f t="shared" si="23"/>
        <v>1421.05</v>
      </c>
      <c r="J432" s="76">
        <f t="shared" si="23"/>
        <v>18.483000000000001</v>
      </c>
      <c r="K432" s="76">
        <f t="shared" si="23"/>
        <v>0.73699999999999999</v>
      </c>
      <c r="L432" s="76">
        <f t="shared" si="23"/>
        <v>18.47</v>
      </c>
      <c r="M432" s="76">
        <f t="shared" si="23"/>
        <v>463.4</v>
      </c>
      <c r="N432" s="76">
        <f t="shared" si="23"/>
        <v>42.71</v>
      </c>
      <c r="O432" s="76">
        <f t="shared" si="23"/>
        <v>164.54</v>
      </c>
      <c r="P432" s="108"/>
    </row>
    <row r="433" spans="1:15" ht="15.75" customHeight="1">
      <c r="A433" s="203" t="s">
        <v>234</v>
      </c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</row>
    <row r="434" spans="1:15" ht="16.5" customHeight="1">
      <c r="A434" s="16"/>
      <c r="B434" s="132" t="s">
        <v>20</v>
      </c>
      <c r="C434" s="16"/>
      <c r="D434" s="45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</row>
    <row r="435" spans="1:15" ht="25.5" customHeight="1">
      <c r="A435" s="16" t="s">
        <v>236</v>
      </c>
      <c r="B435" s="11" t="s">
        <v>237</v>
      </c>
      <c r="C435" s="14" t="s">
        <v>238</v>
      </c>
      <c r="D435" s="14"/>
      <c r="E435" s="14"/>
      <c r="F435" s="14">
        <v>10.6</v>
      </c>
      <c r="G435" s="14">
        <v>21.2</v>
      </c>
      <c r="H435" s="14">
        <v>16.399999999999999</v>
      </c>
      <c r="I435" s="14">
        <v>279.89999999999998</v>
      </c>
      <c r="J435" s="14">
        <v>0.04</v>
      </c>
      <c r="K435" s="14">
        <v>0.31</v>
      </c>
      <c r="L435" s="14">
        <v>0</v>
      </c>
      <c r="M435" s="14">
        <v>43.2</v>
      </c>
      <c r="N435" s="14">
        <v>1.68</v>
      </c>
      <c r="O435" s="14">
        <v>31.88</v>
      </c>
    </row>
    <row r="436" spans="1:15" ht="13.5" customHeight="1">
      <c r="A436" s="16"/>
      <c r="B436" s="42" t="s">
        <v>140</v>
      </c>
      <c r="C436" s="14"/>
      <c r="D436" s="14" t="s">
        <v>239</v>
      </c>
      <c r="E436" s="14">
        <v>80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 ht="12.75" customHeight="1">
      <c r="A437" s="16"/>
      <c r="B437" s="16" t="s">
        <v>73</v>
      </c>
      <c r="C437" s="14"/>
      <c r="D437" s="14">
        <v>30</v>
      </c>
      <c r="E437" s="14">
        <v>30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</row>
    <row r="438" spans="1:15" ht="13.5" customHeight="1">
      <c r="A438" s="16"/>
      <c r="B438" s="16" t="s">
        <v>240</v>
      </c>
      <c r="C438" s="14"/>
      <c r="D438" s="14"/>
      <c r="E438" s="14">
        <v>110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</row>
    <row r="439" spans="1:15" ht="14.25" customHeight="1">
      <c r="A439" s="16"/>
      <c r="B439" s="16" t="s">
        <v>74</v>
      </c>
      <c r="C439" s="19"/>
      <c r="D439" s="14">
        <v>4</v>
      </c>
      <c r="E439" s="14">
        <v>4</v>
      </c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1:15" ht="15" customHeight="1">
      <c r="A440" s="15"/>
      <c r="B440" s="16" t="s">
        <v>241</v>
      </c>
      <c r="C440" s="19"/>
      <c r="D440" s="14"/>
      <c r="E440" s="14">
        <v>106</v>
      </c>
      <c r="F440" s="19"/>
      <c r="G440" s="19"/>
      <c r="H440" s="19"/>
      <c r="I440" s="19"/>
      <c r="J440" s="92"/>
      <c r="K440" s="92"/>
      <c r="L440" s="92"/>
      <c r="M440" s="92"/>
      <c r="N440" s="92"/>
      <c r="O440" s="92"/>
    </row>
    <row r="441" spans="1:15" ht="15" customHeight="1">
      <c r="A441" s="16"/>
      <c r="B441" s="16" t="s">
        <v>74</v>
      </c>
      <c r="C441" s="14"/>
      <c r="D441" s="10">
        <v>5</v>
      </c>
      <c r="E441" s="14">
        <v>5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</row>
    <row r="442" spans="1:15" ht="15" customHeight="1">
      <c r="A442" s="14"/>
      <c r="B442" s="16" t="s">
        <v>70</v>
      </c>
      <c r="C442" s="14"/>
      <c r="D442" s="13">
        <v>1.5</v>
      </c>
      <c r="E442" s="14">
        <v>1.5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</row>
    <row r="443" spans="1:15" ht="14.25" customHeight="1">
      <c r="A443" s="14"/>
      <c r="B443" s="15" t="s">
        <v>63</v>
      </c>
      <c r="C443" s="13">
        <v>40</v>
      </c>
      <c r="D443" s="13">
        <v>40</v>
      </c>
      <c r="E443" s="14">
        <v>40</v>
      </c>
      <c r="F443" s="14">
        <v>3.3</v>
      </c>
      <c r="G443" s="14">
        <v>0.5</v>
      </c>
      <c r="H443" s="14">
        <v>16.8</v>
      </c>
      <c r="I443" s="14">
        <v>84.6</v>
      </c>
      <c r="J443" s="14">
        <v>4.3999999999999997E-2</v>
      </c>
      <c r="K443" s="14">
        <v>1.2E-2</v>
      </c>
      <c r="L443" s="14">
        <v>0</v>
      </c>
      <c r="M443" s="133"/>
      <c r="N443" s="133"/>
      <c r="O443" s="91">
        <v>2.66</v>
      </c>
    </row>
    <row r="444" spans="1:15" ht="13.5" customHeight="1">
      <c r="A444" s="14" t="s">
        <v>28</v>
      </c>
      <c r="B444" s="15" t="s">
        <v>29</v>
      </c>
      <c r="C444" s="13">
        <v>5</v>
      </c>
      <c r="D444" s="13">
        <v>5</v>
      </c>
      <c r="E444" s="14">
        <v>5</v>
      </c>
      <c r="F444" s="14">
        <v>0.05</v>
      </c>
      <c r="G444" s="14">
        <v>4.0999999999999996</v>
      </c>
      <c r="H444" s="14">
        <v>0.05</v>
      </c>
      <c r="I444" s="14">
        <v>37.5</v>
      </c>
      <c r="J444" s="14">
        <v>0</v>
      </c>
      <c r="K444" s="14">
        <v>0.01</v>
      </c>
      <c r="L444" s="14">
        <v>0</v>
      </c>
      <c r="M444" s="14">
        <v>19.2</v>
      </c>
      <c r="N444" s="14">
        <v>20</v>
      </c>
      <c r="O444" s="13">
        <v>4.8499999999999996</v>
      </c>
    </row>
    <row r="445" spans="1:15" ht="24.75" customHeight="1">
      <c r="A445" s="16" t="s">
        <v>30</v>
      </c>
      <c r="B445" s="15" t="s">
        <v>358</v>
      </c>
      <c r="C445" s="14" t="s">
        <v>32</v>
      </c>
      <c r="D445" s="14"/>
      <c r="E445" s="14"/>
      <c r="F445" s="14">
        <v>0.3</v>
      </c>
      <c r="G445" s="14">
        <v>0.1</v>
      </c>
      <c r="H445" s="14">
        <v>9.5</v>
      </c>
      <c r="I445" s="14">
        <v>40</v>
      </c>
      <c r="J445" s="14">
        <v>0</v>
      </c>
      <c r="K445" s="14">
        <v>0</v>
      </c>
      <c r="L445" s="14">
        <v>1</v>
      </c>
      <c r="M445" s="36">
        <v>0</v>
      </c>
      <c r="N445" s="36">
        <v>0</v>
      </c>
      <c r="O445" s="36">
        <v>3.25</v>
      </c>
    </row>
    <row r="446" spans="1:15" ht="14.25" customHeight="1">
      <c r="A446" s="17"/>
      <c r="B446" s="16" t="s">
        <v>359</v>
      </c>
      <c r="C446" s="18"/>
      <c r="D446" s="14">
        <v>1</v>
      </c>
      <c r="E446" s="14">
        <v>1</v>
      </c>
      <c r="F446" s="18"/>
      <c r="G446" s="18"/>
      <c r="H446" s="18"/>
      <c r="I446" s="18"/>
      <c r="J446" s="18"/>
      <c r="K446" s="18"/>
      <c r="L446" s="18"/>
      <c r="M446" s="19"/>
      <c r="N446" s="19"/>
      <c r="O446" s="19"/>
    </row>
    <row r="447" spans="1:15">
      <c r="A447" s="15"/>
      <c r="B447" s="16" t="s">
        <v>34</v>
      </c>
      <c r="C447" s="19"/>
      <c r="D447" s="14">
        <v>216</v>
      </c>
      <c r="E447" s="14">
        <v>200</v>
      </c>
      <c r="F447" s="19"/>
      <c r="G447" s="19"/>
      <c r="H447" s="19"/>
      <c r="I447" s="19"/>
      <c r="J447" s="19"/>
      <c r="K447" s="19"/>
      <c r="L447" s="19"/>
      <c r="M447" s="66"/>
      <c r="N447" s="66"/>
      <c r="O447" s="66"/>
    </row>
    <row r="448" spans="1:15">
      <c r="A448" s="15"/>
      <c r="B448" s="16" t="s">
        <v>35</v>
      </c>
      <c r="C448" s="19"/>
      <c r="D448" s="14">
        <v>10</v>
      </c>
      <c r="E448" s="14">
        <v>10</v>
      </c>
      <c r="F448" s="19"/>
      <c r="G448" s="19"/>
      <c r="H448" s="19"/>
      <c r="I448" s="19"/>
      <c r="J448" s="19"/>
      <c r="K448" s="19"/>
      <c r="L448" s="19"/>
      <c r="M448" s="14"/>
      <c r="N448" s="14"/>
      <c r="O448" s="14"/>
    </row>
    <row r="449" spans="1:17" ht="13.5" customHeight="1">
      <c r="A449" s="16"/>
      <c r="B449" s="16" t="s">
        <v>36</v>
      </c>
      <c r="C449" s="14"/>
      <c r="D449" s="14">
        <v>8</v>
      </c>
      <c r="E449" s="14">
        <v>7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</row>
    <row r="450" spans="1:17" ht="14.25" customHeight="1">
      <c r="A450" s="21"/>
      <c r="B450" s="21" t="s">
        <v>98</v>
      </c>
      <c r="C450" s="24"/>
      <c r="D450" s="24"/>
      <c r="E450" s="24"/>
      <c r="F450" s="24">
        <f>SUM(F435:F449)</f>
        <v>14.25</v>
      </c>
      <c r="G450" s="24">
        <f>SUM(G435:G449)</f>
        <v>25.9</v>
      </c>
      <c r="H450" s="24">
        <f>SUM(H435:H449)</f>
        <v>42.75</v>
      </c>
      <c r="I450" s="24">
        <f>SUM(I435:I449)</f>
        <v>442</v>
      </c>
      <c r="J450" s="24" t="e">
        <f>J435+J443+#REF!+J444+J445</f>
        <v>#REF!</v>
      </c>
      <c r="K450" s="24" t="e">
        <f>K435+K443+#REF!+K444+K445</f>
        <v>#REF!</v>
      </c>
      <c r="L450" s="24">
        <v>2.2799999999999998</v>
      </c>
      <c r="M450" s="24" t="e">
        <f>M435+M443+#REF!+M444+M445</f>
        <v>#REF!</v>
      </c>
      <c r="N450" s="24" t="e">
        <f>N435+N443+#REF!+N444+N445</f>
        <v>#REF!</v>
      </c>
      <c r="O450" s="24">
        <f>SUM(O435:O449)</f>
        <v>42.64</v>
      </c>
    </row>
    <row r="451" spans="1:17" ht="14.25" customHeight="1">
      <c r="A451" s="25"/>
      <c r="B451" s="26" t="s">
        <v>360</v>
      </c>
      <c r="C451" s="27"/>
      <c r="D451" s="28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</row>
    <row r="452" spans="1:17" ht="21.75" customHeight="1">
      <c r="A452" s="134" t="s">
        <v>99</v>
      </c>
      <c r="B452" s="130" t="s">
        <v>389</v>
      </c>
      <c r="C452" s="135">
        <v>75</v>
      </c>
      <c r="D452" s="135">
        <v>75</v>
      </c>
      <c r="E452" s="128">
        <v>75</v>
      </c>
      <c r="F452" s="128">
        <v>0.78</v>
      </c>
      <c r="G452" s="128">
        <v>0</v>
      </c>
      <c r="H452" s="128">
        <v>20.399999999999999</v>
      </c>
      <c r="I452" s="128">
        <v>76</v>
      </c>
      <c r="J452" s="128">
        <v>0.02</v>
      </c>
      <c r="K452" s="128">
        <v>0.02</v>
      </c>
      <c r="L452" s="128">
        <v>0.8</v>
      </c>
      <c r="M452" s="128">
        <v>24</v>
      </c>
      <c r="N452" s="128">
        <v>30</v>
      </c>
      <c r="O452" s="128">
        <v>10.8</v>
      </c>
    </row>
    <row r="453" spans="1:17" ht="14.25" customHeight="1">
      <c r="A453" s="20"/>
      <c r="B453" s="21" t="s">
        <v>41</v>
      </c>
      <c r="C453" s="22"/>
      <c r="D453" s="23"/>
      <c r="E453" s="24"/>
      <c r="F453" s="24">
        <f t="shared" ref="F453:O453" si="24">F452</f>
        <v>0.78</v>
      </c>
      <c r="G453" s="24">
        <f t="shared" si="24"/>
        <v>0</v>
      </c>
      <c r="H453" s="24">
        <f t="shared" si="24"/>
        <v>20.399999999999999</v>
      </c>
      <c r="I453" s="24">
        <f t="shared" si="24"/>
        <v>76</v>
      </c>
      <c r="J453" s="24">
        <f t="shared" si="24"/>
        <v>0.02</v>
      </c>
      <c r="K453" s="24">
        <f t="shared" si="24"/>
        <v>0.02</v>
      </c>
      <c r="L453" s="24">
        <f t="shared" si="24"/>
        <v>0.8</v>
      </c>
      <c r="M453" s="24">
        <f t="shared" si="24"/>
        <v>24</v>
      </c>
      <c r="N453" s="24">
        <f t="shared" si="24"/>
        <v>30</v>
      </c>
      <c r="O453" s="24">
        <f t="shared" si="24"/>
        <v>10.8</v>
      </c>
      <c r="P453" s="68"/>
      <c r="Q453" s="71"/>
    </row>
    <row r="454" spans="1:17" ht="1.5" hidden="1" customHeight="1">
      <c r="A454" s="16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</row>
    <row r="455" spans="1:17" ht="15" customHeight="1">
      <c r="A455" s="16"/>
      <c r="B455" s="136" t="s">
        <v>42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</row>
    <row r="456" spans="1:17" ht="26.25" customHeight="1">
      <c r="A456" s="34" t="s">
        <v>390</v>
      </c>
      <c r="B456" s="30" t="s">
        <v>244</v>
      </c>
      <c r="C456" s="29" t="s">
        <v>89</v>
      </c>
      <c r="D456" s="29"/>
      <c r="E456" s="29"/>
      <c r="F456" s="29">
        <v>1.39</v>
      </c>
      <c r="G456" s="29">
        <v>3.91</v>
      </c>
      <c r="H456" s="29">
        <v>6.78</v>
      </c>
      <c r="I456" s="29">
        <v>67.8</v>
      </c>
      <c r="J456" s="29"/>
      <c r="K456" s="29"/>
      <c r="L456" s="29">
        <v>14.77</v>
      </c>
      <c r="M456" s="138">
        <v>92.5</v>
      </c>
      <c r="N456" s="138">
        <v>2.75</v>
      </c>
      <c r="O456" s="138">
        <v>8.0500000000000007</v>
      </c>
    </row>
    <row r="457" spans="1:17" ht="15" customHeight="1">
      <c r="A457" s="30"/>
      <c r="B457" s="35" t="s">
        <v>245</v>
      </c>
      <c r="C457" s="29"/>
      <c r="D457" s="87">
        <v>50</v>
      </c>
      <c r="E457" s="88">
        <v>40</v>
      </c>
      <c r="F457" s="29"/>
      <c r="G457" s="29"/>
      <c r="H457" s="29"/>
      <c r="I457" s="29"/>
      <c r="J457" s="29"/>
      <c r="K457" s="29"/>
      <c r="L457" s="29"/>
      <c r="M457" s="14"/>
      <c r="N457" s="14"/>
      <c r="O457" s="14"/>
    </row>
    <row r="458" spans="1:17" ht="15" customHeight="1">
      <c r="A458" s="30"/>
      <c r="B458" s="35" t="s">
        <v>363</v>
      </c>
      <c r="C458" s="29"/>
      <c r="D458" s="47"/>
      <c r="E458" s="48"/>
      <c r="F458" s="29"/>
      <c r="G458" s="29"/>
      <c r="H458" s="29"/>
      <c r="I458" s="29"/>
      <c r="J458" s="29"/>
      <c r="K458" s="29"/>
      <c r="L458" s="29"/>
      <c r="M458" s="14"/>
      <c r="N458" s="14"/>
      <c r="O458" s="14"/>
    </row>
    <row r="459" spans="1:17" ht="15.75" customHeight="1">
      <c r="A459" s="34"/>
      <c r="B459" s="37" t="s">
        <v>46</v>
      </c>
      <c r="C459" s="29"/>
      <c r="D459" s="46">
        <v>32</v>
      </c>
      <c r="E459" s="41">
        <v>24</v>
      </c>
      <c r="F459" s="29"/>
      <c r="G459" s="29"/>
      <c r="H459" s="29"/>
      <c r="I459" s="29"/>
      <c r="J459" s="29"/>
      <c r="K459" s="29"/>
      <c r="L459" s="29"/>
      <c r="M459" s="14"/>
      <c r="N459" s="14"/>
      <c r="O459" s="14"/>
    </row>
    <row r="460" spans="1:17" ht="15.75" customHeight="1">
      <c r="A460" s="34"/>
      <c r="B460" s="45" t="s">
        <v>47</v>
      </c>
      <c r="C460" s="29"/>
      <c r="D460" s="47">
        <v>34.299999999999997</v>
      </c>
      <c r="E460" s="48">
        <v>24</v>
      </c>
      <c r="F460" s="29"/>
      <c r="G460" s="29"/>
      <c r="H460" s="29"/>
      <c r="I460" s="29"/>
      <c r="J460" s="29"/>
      <c r="K460" s="29"/>
      <c r="L460" s="29"/>
      <c r="M460" s="14"/>
      <c r="N460" s="14"/>
      <c r="O460" s="14"/>
    </row>
    <row r="461" spans="1:17" ht="15.75" customHeight="1">
      <c r="A461" s="34"/>
      <c r="B461" s="45" t="s">
        <v>48</v>
      </c>
      <c r="C461" s="78"/>
      <c r="D461" s="43">
        <v>37</v>
      </c>
      <c r="E461" s="44">
        <v>24</v>
      </c>
      <c r="F461" s="29"/>
      <c r="G461" s="78"/>
      <c r="H461" s="78"/>
      <c r="I461" s="78"/>
      <c r="J461" s="139"/>
      <c r="K461" s="139"/>
      <c r="L461" s="139"/>
      <c r="M461" s="14"/>
      <c r="N461" s="14"/>
      <c r="O461" s="14"/>
    </row>
    <row r="462" spans="1:17" ht="15.75" customHeight="1">
      <c r="A462" s="30"/>
      <c r="B462" s="45" t="s">
        <v>49</v>
      </c>
      <c r="C462" s="30"/>
      <c r="D462" s="46">
        <v>40</v>
      </c>
      <c r="E462" s="41">
        <v>24</v>
      </c>
      <c r="F462" s="29"/>
      <c r="G462" s="30"/>
      <c r="H462" s="30"/>
      <c r="I462" s="30"/>
      <c r="J462" s="30"/>
      <c r="K462" s="30"/>
      <c r="L462" s="30"/>
      <c r="M462" s="14"/>
      <c r="N462" s="14"/>
      <c r="O462" s="14"/>
    </row>
    <row r="463" spans="1:17" ht="15.75" customHeight="1">
      <c r="A463" s="34"/>
      <c r="B463" s="35" t="s">
        <v>124</v>
      </c>
      <c r="C463" s="34"/>
      <c r="D463" s="47"/>
      <c r="E463" s="48"/>
      <c r="F463" s="29"/>
      <c r="G463" s="34"/>
      <c r="H463" s="34"/>
      <c r="I463" s="34"/>
      <c r="J463" s="34"/>
      <c r="K463" s="34"/>
      <c r="L463" s="34"/>
      <c r="M463" s="14"/>
      <c r="N463" s="14"/>
      <c r="O463" s="14"/>
    </row>
    <row r="464" spans="1:17" ht="15.75" customHeight="1">
      <c r="A464" s="34"/>
      <c r="B464" s="37" t="s">
        <v>52</v>
      </c>
      <c r="C464" s="34"/>
      <c r="D464" s="43">
        <v>12.5</v>
      </c>
      <c r="E464" s="41">
        <v>10</v>
      </c>
      <c r="F464" s="29"/>
      <c r="G464" s="34"/>
      <c r="H464" s="34"/>
      <c r="I464" s="34"/>
      <c r="J464" s="34"/>
      <c r="K464" s="34"/>
      <c r="L464" s="34"/>
      <c r="M464" s="19"/>
      <c r="N464" s="19"/>
      <c r="O464" s="19"/>
    </row>
    <row r="465" spans="1:15" ht="15.75" customHeight="1">
      <c r="A465" s="34"/>
      <c r="B465" s="37" t="s">
        <v>53</v>
      </c>
      <c r="C465" s="34"/>
      <c r="D465" s="43">
        <v>13.3</v>
      </c>
      <c r="E465" s="48">
        <v>10</v>
      </c>
      <c r="F465" s="29"/>
      <c r="G465" s="34"/>
      <c r="H465" s="34"/>
      <c r="I465" s="34"/>
      <c r="J465" s="34"/>
      <c r="K465" s="34"/>
      <c r="L465" s="34"/>
      <c r="M465" s="140"/>
      <c r="N465" s="140"/>
      <c r="O465" s="140"/>
    </row>
    <row r="466" spans="1:15" ht="15.75" customHeight="1">
      <c r="A466" s="34"/>
      <c r="B466" s="42" t="s">
        <v>67</v>
      </c>
      <c r="C466" s="34"/>
      <c r="D466" s="49">
        <v>9.6</v>
      </c>
      <c r="E466" s="50">
        <v>8</v>
      </c>
      <c r="F466" s="29"/>
      <c r="G466" s="34"/>
      <c r="H466" s="34"/>
      <c r="I466" s="34"/>
      <c r="J466" s="34"/>
      <c r="K466" s="34"/>
      <c r="L466" s="34"/>
      <c r="M466" s="16"/>
      <c r="N466" s="16"/>
      <c r="O466" s="16"/>
    </row>
    <row r="467" spans="1:15" ht="15.75" customHeight="1">
      <c r="A467" s="34"/>
      <c r="B467" s="34" t="s">
        <v>197</v>
      </c>
      <c r="C467" s="34"/>
      <c r="D467" s="43">
        <v>2</v>
      </c>
      <c r="E467" s="44">
        <v>2</v>
      </c>
      <c r="F467" s="29"/>
      <c r="G467" s="34"/>
      <c r="H467" s="34"/>
      <c r="I467" s="34"/>
      <c r="J467" s="34"/>
      <c r="K467" s="34"/>
      <c r="L467" s="34"/>
      <c r="M467" s="16"/>
      <c r="N467" s="16"/>
      <c r="O467" s="16"/>
    </row>
    <row r="468" spans="1:15" ht="15.75" customHeight="1">
      <c r="A468" s="34"/>
      <c r="B468" s="34" t="s">
        <v>68</v>
      </c>
      <c r="C468" s="34"/>
      <c r="D468" s="115">
        <v>4</v>
      </c>
      <c r="E468" s="137">
        <v>4</v>
      </c>
      <c r="F468" s="29"/>
      <c r="G468" s="34"/>
      <c r="H468" s="34"/>
      <c r="I468" s="34"/>
      <c r="J468" s="34"/>
      <c r="K468" s="34"/>
      <c r="L468" s="34"/>
      <c r="M468" s="16"/>
      <c r="N468" s="16"/>
      <c r="O468" s="16"/>
    </row>
    <row r="469" spans="1:15" ht="15.75" customHeight="1">
      <c r="A469" s="34"/>
      <c r="B469" s="34" t="s">
        <v>213</v>
      </c>
      <c r="C469" s="34"/>
      <c r="D469" s="47">
        <v>160</v>
      </c>
      <c r="E469" s="48">
        <v>160</v>
      </c>
      <c r="F469" s="29"/>
      <c r="G469" s="34"/>
      <c r="H469" s="34"/>
      <c r="I469" s="34"/>
      <c r="J469" s="34"/>
      <c r="K469" s="34"/>
      <c r="L469" s="34"/>
      <c r="M469" s="16"/>
      <c r="N469" s="16"/>
      <c r="O469" s="16"/>
    </row>
    <row r="470" spans="1:15" ht="15.75" customHeight="1">
      <c r="A470" s="34"/>
      <c r="B470" s="34" t="s">
        <v>70</v>
      </c>
      <c r="C470" s="34"/>
      <c r="D470" s="50">
        <v>2</v>
      </c>
      <c r="E470" s="50">
        <v>2</v>
      </c>
      <c r="F470" s="29"/>
      <c r="G470" s="34"/>
      <c r="H470" s="34"/>
      <c r="I470" s="34"/>
      <c r="J470" s="34"/>
      <c r="K470" s="34"/>
      <c r="L470" s="34"/>
      <c r="M470" s="16"/>
      <c r="N470" s="16"/>
      <c r="O470" s="16"/>
    </row>
    <row r="471" spans="1:15" ht="15.75" customHeight="1">
      <c r="A471" s="17"/>
      <c r="B471" s="17" t="s">
        <v>155</v>
      </c>
      <c r="C471" s="17"/>
      <c r="D471" s="82">
        <v>5</v>
      </c>
      <c r="E471" s="85">
        <v>5</v>
      </c>
      <c r="F471" s="36"/>
      <c r="G471" s="17"/>
      <c r="H471" s="17"/>
      <c r="I471" s="17"/>
      <c r="J471" s="17"/>
      <c r="K471" s="17"/>
      <c r="L471" s="17"/>
      <c r="M471" s="141"/>
      <c r="N471" s="141"/>
      <c r="O471" s="141"/>
    </row>
    <row r="472" spans="1:15" ht="24.75" customHeight="1">
      <c r="A472" s="34" t="s">
        <v>247</v>
      </c>
      <c r="B472" s="15" t="s">
        <v>248</v>
      </c>
      <c r="C472" s="29" t="s">
        <v>193</v>
      </c>
      <c r="D472" s="34"/>
      <c r="E472" s="34"/>
      <c r="F472" s="29">
        <v>10.91</v>
      </c>
      <c r="G472" s="29">
        <v>12.53</v>
      </c>
      <c r="H472" s="29">
        <v>13.79</v>
      </c>
      <c r="I472" s="29">
        <v>212</v>
      </c>
      <c r="J472" s="29"/>
      <c r="K472" s="29"/>
      <c r="L472" s="29">
        <v>0.61</v>
      </c>
      <c r="M472" s="29"/>
      <c r="N472" s="29"/>
      <c r="O472" s="29">
        <v>48.6</v>
      </c>
    </row>
    <row r="473" spans="1:15" ht="15.75" customHeight="1">
      <c r="A473" s="16"/>
      <c r="B473" s="16" t="s">
        <v>391</v>
      </c>
      <c r="C473" s="14"/>
      <c r="D473" s="50">
        <v>53</v>
      </c>
      <c r="E473" s="50">
        <v>50.5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 ht="15.75" customHeight="1">
      <c r="A474" s="15"/>
      <c r="B474" s="16" t="s">
        <v>90</v>
      </c>
      <c r="C474" s="19"/>
      <c r="D474" s="50">
        <v>6.7</v>
      </c>
      <c r="E474" s="50">
        <v>6.7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1:15" ht="15.75" customHeight="1">
      <c r="A475" s="16"/>
      <c r="B475" s="16" t="s">
        <v>213</v>
      </c>
      <c r="C475" s="14"/>
      <c r="D475" s="50">
        <v>8</v>
      </c>
      <c r="E475" s="50">
        <v>8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 ht="15.75" customHeight="1">
      <c r="A476" s="16"/>
      <c r="B476" s="16" t="s">
        <v>67</v>
      </c>
      <c r="C476" s="14"/>
      <c r="D476" s="50">
        <v>28</v>
      </c>
      <c r="E476" s="50">
        <v>24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 ht="15.75" customHeight="1">
      <c r="A477" s="16"/>
      <c r="B477" s="34" t="s">
        <v>68</v>
      </c>
      <c r="C477" s="14"/>
      <c r="D477" s="50">
        <v>4</v>
      </c>
      <c r="E477" s="50">
        <v>4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 ht="15.75" customHeight="1">
      <c r="A478" s="16"/>
      <c r="B478" s="16" t="s">
        <v>104</v>
      </c>
      <c r="C478" s="14"/>
      <c r="D478" s="14">
        <v>5.3</v>
      </c>
      <c r="E478" s="14">
        <v>5.3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 ht="15.75" customHeight="1">
      <c r="A479" s="16"/>
      <c r="B479" s="16" t="s">
        <v>68</v>
      </c>
      <c r="C479" s="14"/>
      <c r="D479" s="14">
        <v>4</v>
      </c>
      <c r="E479" s="14">
        <v>4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 ht="15.75" customHeight="1">
      <c r="A480" s="16"/>
      <c r="B480" s="16" t="s">
        <v>250</v>
      </c>
      <c r="C480" s="14"/>
      <c r="D480" s="50"/>
      <c r="E480" s="50">
        <v>50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5" ht="15.75" customHeight="1">
      <c r="A481" s="16"/>
      <c r="B481" s="16" t="s">
        <v>155</v>
      </c>
      <c r="C481" s="14"/>
      <c r="D481" s="50">
        <v>12.5</v>
      </c>
      <c r="E481" s="50">
        <v>12.5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5" ht="15.75" customHeight="1">
      <c r="A482" s="16"/>
      <c r="B482" s="16" t="s">
        <v>104</v>
      </c>
      <c r="C482" s="14"/>
      <c r="D482" s="50">
        <v>3.75</v>
      </c>
      <c r="E482" s="50">
        <v>3.75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5" ht="15.75" customHeight="1">
      <c r="A483" s="16"/>
      <c r="B483" s="16" t="s">
        <v>213</v>
      </c>
      <c r="C483" s="14"/>
      <c r="D483" s="50">
        <v>37.5</v>
      </c>
      <c r="E483" s="50">
        <v>37.5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 ht="15.75" customHeight="1">
      <c r="A484" s="10"/>
      <c r="B484" s="42" t="s">
        <v>251</v>
      </c>
      <c r="C484" s="13"/>
      <c r="D484" s="13">
        <v>5</v>
      </c>
      <c r="E484" s="14">
        <v>5</v>
      </c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 ht="15.75" customHeight="1">
      <c r="A485" s="10"/>
      <c r="B485" s="42" t="s">
        <v>70</v>
      </c>
      <c r="C485" s="13"/>
      <c r="D485" s="13">
        <v>1.5</v>
      </c>
      <c r="E485" s="14">
        <v>1.5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5" ht="15" customHeight="1">
      <c r="A486" s="109" t="s">
        <v>252</v>
      </c>
      <c r="B486" s="118" t="s">
        <v>253</v>
      </c>
      <c r="C486" s="54" t="s">
        <v>254</v>
      </c>
      <c r="D486" s="54"/>
      <c r="E486" s="54"/>
      <c r="F486" s="54">
        <v>6.7</v>
      </c>
      <c r="G486" s="54">
        <v>10.6</v>
      </c>
      <c r="H486" s="54">
        <v>49.8</v>
      </c>
      <c r="I486" s="54">
        <v>312</v>
      </c>
      <c r="J486" s="54"/>
      <c r="K486" s="54"/>
      <c r="L486" s="54">
        <v>0</v>
      </c>
      <c r="M486" s="54"/>
      <c r="N486" s="54"/>
      <c r="O486" s="54">
        <v>9.91</v>
      </c>
    </row>
    <row r="487" spans="1:15" ht="13.5" customHeight="1">
      <c r="A487" s="16"/>
      <c r="B487" s="16" t="s">
        <v>255</v>
      </c>
      <c r="C487" s="14"/>
      <c r="D487" s="87">
        <v>71</v>
      </c>
      <c r="E487" s="88">
        <v>71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5" ht="13.5" customHeight="1">
      <c r="A488" s="16"/>
      <c r="B488" s="16" t="s">
        <v>70</v>
      </c>
      <c r="C488" s="14"/>
      <c r="D488" s="47">
        <v>2.5</v>
      </c>
      <c r="E488" s="48">
        <v>2.5</v>
      </c>
      <c r="F488" s="14"/>
      <c r="G488" s="14"/>
      <c r="H488" s="14"/>
      <c r="I488" s="14"/>
      <c r="J488" s="14"/>
      <c r="K488" s="14"/>
      <c r="L488" s="14"/>
      <c r="M488" s="14"/>
      <c r="N488" s="14"/>
      <c r="O488" s="14"/>
    </row>
    <row r="489" spans="1:15" ht="12.75" customHeight="1">
      <c r="A489" s="16"/>
      <c r="B489" s="16" t="s">
        <v>74</v>
      </c>
      <c r="C489" s="14"/>
      <c r="D489" s="14">
        <v>5</v>
      </c>
      <c r="E489" s="14">
        <v>5</v>
      </c>
      <c r="F489" s="14"/>
      <c r="G489" s="14"/>
      <c r="H489" s="14"/>
      <c r="I489" s="14"/>
      <c r="J489" s="14"/>
      <c r="K489" s="14"/>
      <c r="L489" s="14"/>
      <c r="M489" s="14"/>
      <c r="N489" s="14"/>
      <c r="O489" s="14"/>
    </row>
    <row r="490" spans="1:15" ht="15" customHeight="1">
      <c r="A490" s="16"/>
      <c r="B490" s="15" t="s">
        <v>63</v>
      </c>
      <c r="C490" s="14">
        <v>60</v>
      </c>
      <c r="D490" s="13">
        <v>60</v>
      </c>
      <c r="E490" s="14">
        <v>60</v>
      </c>
      <c r="F490" s="14">
        <v>4.9000000000000004</v>
      </c>
      <c r="G490" s="14">
        <v>0.8</v>
      </c>
      <c r="H490" s="14">
        <v>25.2</v>
      </c>
      <c r="I490" s="14">
        <v>127.2</v>
      </c>
      <c r="J490" s="69">
        <v>6.6000000000000003E-2</v>
      </c>
      <c r="K490" s="69">
        <v>1.7999999999999999E-2</v>
      </c>
      <c r="L490" s="69">
        <v>0</v>
      </c>
      <c r="M490" s="69">
        <v>12</v>
      </c>
      <c r="N490" s="69">
        <v>0.66</v>
      </c>
      <c r="O490" s="65">
        <v>3.99</v>
      </c>
    </row>
    <row r="491" spans="1:15" ht="12" customHeight="1">
      <c r="A491" s="16" t="s">
        <v>126</v>
      </c>
      <c r="B491" s="15" t="s">
        <v>371</v>
      </c>
      <c r="C491" s="14">
        <v>180</v>
      </c>
      <c r="D491" s="14"/>
      <c r="E491" s="14"/>
      <c r="F491" s="14">
        <v>0.18</v>
      </c>
      <c r="G491" s="14">
        <v>0.18</v>
      </c>
      <c r="H491" s="14">
        <v>21.42</v>
      </c>
      <c r="I491" s="14">
        <v>88.2</v>
      </c>
      <c r="J491" s="14">
        <v>0</v>
      </c>
      <c r="K491" s="14">
        <v>0.02</v>
      </c>
      <c r="L491" s="14">
        <v>0.72</v>
      </c>
      <c r="M491" s="14">
        <v>22</v>
      </c>
      <c r="N491" s="14">
        <v>0.2</v>
      </c>
      <c r="O491" s="14">
        <v>5.89</v>
      </c>
    </row>
    <row r="492" spans="1:15" ht="12" customHeight="1">
      <c r="A492" s="16"/>
      <c r="B492" s="16" t="s">
        <v>178</v>
      </c>
      <c r="C492" s="14"/>
      <c r="D492" s="14">
        <v>30.6</v>
      </c>
      <c r="E492" s="14">
        <v>27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5">
      <c r="A493" s="16"/>
      <c r="B493" s="16" t="s">
        <v>35</v>
      </c>
      <c r="C493" s="14"/>
      <c r="D493" s="14">
        <v>13.5</v>
      </c>
      <c r="E493" s="14">
        <v>13.5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</row>
    <row r="494" spans="1:15">
      <c r="A494" s="16"/>
      <c r="B494" s="16" t="s">
        <v>373</v>
      </c>
      <c r="C494" s="14"/>
      <c r="D494" s="14">
        <v>9</v>
      </c>
      <c r="E494" s="14">
        <v>9</v>
      </c>
      <c r="F494" s="14"/>
      <c r="G494" s="14"/>
      <c r="H494" s="14"/>
      <c r="I494" s="14"/>
      <c r="J494" s="14"/>
      <c r="K494" s="14"/>
      <c r="L494" s="14"/>
      <c r="M494" s="14"/>
      <c r="N494" s="14"/>
      <c r="O494" s="14"/>
    </row>
    <row r="495" spans="1:15">
      <c r="A495" s="16"/>
      <c r="B495" s="16" t="s">
        <v>78</v>
      </c>
      <c r="C495" s="14"/>
      <c r="D495" s="13">
        <v>0.18</v>
      </c>
      <c r="E495" s="14">
        <v>0.18</v>
      </c>
      <c r="F495" s="14"/>
      <c r="G495" s="14"/>
      <c r="H495" s="14"/>
      <c r="I495" s="14"/>
      <c r="J495" s="14"/>
      <c r="K495" s="14"/>
      <c r="L495" s="14"/>
      <c r="M495" s="14"/>
      <c r="N495" s="14"/>
      <c r="O495" s="14"/>
    </row>
    <row r="496" spans="1:15" ht="12.75" customHeight="1">
      <c r="A496" s="34"/>
      <c r="B496" s="16" t="s">
        <v>34</v>
      </c>
      <c r="C496" s="29"/>
      <c r="D496" s="29">
        <v>178</v>
      </c>
      <c r="E496" s="29">
        <v>178</v>
      </c>
      <c r="F496" s="29"/>
      <c r="G496" s="29"/>
      <c r="H496" s="29"/>
      <c r="I496" s="29"/>
      <c r="J496" s="29"/>
      <c r="K496" s="29"/>
      <c r="L496" s="29"/>
      <c r="M496" s="29"/>
      <c r="N496" s="29"/>
      <c r="O496" s="14"/>
    </row>
    <row r="497" spans="1:19" ht="15" customHeight="1">
      <c r="A497" s="21"/>
      <c r="B497" s="21" t="s">
        <v>131</v>
      </c>
      <c r="C497" s="24"/>
      <c r="D497" s="24"/>
      <c r="E497" s="24"/>
      <c r="F497" s="24">
        <f t="shared" ref="F497:O497" si="25">SUM(F456:F496)</f>
        <v>24.08</v>
      </c>
      <c r="G497" s="24">
        <f t="shared" si="25"/>
        <v>28.02</v>
      </c>
      <c r="H497" s="24">
        <f t="shared" si="25"/>
        <v>116.99</v>
      </c>
      <c r="I497" s="24">
        <f t="shared" si="25"/>
        <v>807.2</v>
      </c>
      <c r="J497" s="24">
        <f t="shared" si="25"/>
        <v>6.6000000000000003E-2</v>
      </c>
      <c r="K497" s="24">
        <f t="shared" si="25"/>
        <v>3.7999999999999999E-2</v>
      </c>
      <c r="L497" s="24">
        <f t="shared" si="25"/>
        <v>16.100000000000001</v>
      </c>
      <c r="M497" s="24">
        <f t="shared" si="25"/>
        <v>126.5</v>
      </c>
      <c r="N497" s="24">
        <f t="shared" si="25"/>
        <v>3.61</v>
      </c>
      <c r="O497" s="24">
        <f t="shared" si="25"/>
        <v>76.44</v>
      </c>
      <c r="P497" s="68"/>
      <c r="Q497" s="71"/>
    </row>
    <row r="498" spans="1:19">
      <c r="A498" s="16"/>
      <c r="B498" s="117" t="s">
        <v>80</v>
      </c>
      <c r="C498" s="45"/>
      <c r="D498" s="45"/>
      <c r="E498" s="45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1:19">
      <c r="A499" s="14" t="s">
        <v>132</v>
      </c>
      <c r="B499" s="15" t="s">
        <v>374</v>
      </c>
      <c r="C499" s="14">
        <v>200</v>
      </c>
      <c r="D499" s="14"/>
      <c r="E499" s="14"/>
      <c r="F499" s="14">
        <v>1.4</v>
      </c>
      <c r="G499" s="14">
        <v>1.6</v>
      </c>
      <c r="H499" s="14">
        <v>10.7</v>
      </c>
      <c r="I499" s="14">
        <v>91</v>
      </c>
      <c r="J499" s="14"/>
      <c r="K499" s="14"/>
      <c r="L499" s="14">
        <v>0</v>
      </c>
      <c r="M499" s="14"/>
      <c r="N499" s="14"/>
      <c r="O499" s="14">
        <v>5.72</v>
      </c>
    </row>
    <row r="500" spans="1:19">
      <c r="A500" s="14"/>
      <c r="B500" s="16" t="s">
        <v>359</v>
      </c>
      <c r="C500" s="14"/>
      <c r="D500" s="14">
        <v>1</v>
      </c>
      <c r="E500" s="14">
        <v>1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</row>
    <row r="501" spans="1:19">
      <c r="A501" s="14"/>
      <c r="B501" s="16" t="s">
        <v>35</v>
      </c>
      <c r="C501" s="14"/>
      <c r="D501" s="14">
        <v>10</v>
      </c>
      <c r="E501" s="14">
        <v>10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</row>
    <row r="502" spans="1:19">
      <c r="A502" s="14"/>
      <c r="B502" s="16" t="s">
        <v>34</v>
      </c>
      <c r="C502" s="14"/>
      <c r="D502" s="14">
        <v>150</v>
      </c>
      <c r="E502" s="14">
        <v>150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</row>
    <row r="503" spans="1:19">
      <c r="A503" s="14"/>
      <c r="B503" s="16" t="s">
        <v>73</v>
      </c>
      <c r="C503" s="14"/>
      <c r="D503" s="14">
        <v>50</v>
      </c>
      <c r="E503" s="14">
        <v>50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</row>
    <row r="504" spans="1:19" ht="12" customHeight="1">
      <c r="A504" s="14"/>
      <c r="B504" s="15" t="s">
        <v>83</v>
      </c>
      <c r="C504" s="14">
        <v>40</v>
      </c>
      <c r="D504" s="14">
        <v>40</v>
      </c>
      <c r="E504" s="14">
        <v>40</v>
      </c>
      <c r="F504" s="14">
        <v>0.39</v>
      </c>
      <c r="G504" s="14">
        <v>0.28000000000000003</v>
      </c>
      <c r="H504" s="14">
        <v>32.299999999999997</v>
      </c>
      <c r="I504" s="14">
        <v>234.6</v>
      </c>
      <c r="J504" s="14">
        <v>0.04</v>
      </c>
      <c r="K504" s="14">
        <v>2.8000000000000001E-2</v>
      </c>
      <c r="L504" s="14">
        <v>0</v>
      </c>
      <c r="M504" s="14">
        <v>9.1999999999999993</v>
      </c>
      <c r="N504" s="14">
        <v>0.32</v>
      </c>
      <c r="O504" s="14">
        <v>10.47</v>
      </c>
    </row>
    <row r="505" spans="1:19">
      <c r="A505" s="21"/>
      <c r="B505" s="121" t="s">
        <v>84</v>
      </c>
      <c r="C505" s="24"/>
      <c r="D505" s="24"/>
      <c r="E505" s="24"/>
      <c r="F505" s="24">
        <f t="shared" ref="F505:O505" si="26">F499+F504</f>
        <v>1.79</v>
      </c>
      <c r="G505" s="24">
        <f t="shared" si="26"/>
        <v>1.88</v>
      </c>
      <c r="H505" s="24">
        <f t="shared" si="26"/>
        <v>43</v>
      </c>
      <c r="I505" s="24">
        <f t="shared" si="26"/>
        <v>325.60000000000002</v>
      </c>
      <c r="J505" s="24">
        <f t="shared" si="26"/>
        <v>0.04</v>
      </c>
      <c r="K505" s="24">
        <f t="shared" si="26"/>
        <v>2.8000000000000001E-2</v>
      </c>
      <c r="L505" s="24">
        <f t="shared" si="26"/>
        <v>0</v>
      </c>
      <c r="M505" s="24">
        <f t="shared" si="26"/>
        <v>9.1999999999999993</v>
      </c>
      <c r="N505" s="24">
        <f t="shared" si="26"/>
        <v>0.32</v>
      </c>
      <c r="O505" s="24">
        <f t="shared" si="26"/>
        <v>16.190000000000001</v>
      </c>
      <c r="P505" s="68"/>
      <c r="Q505" s="71"/>
    </row>
    <row r="506" spans="1:19">
      <c r="A506" s="120"/>
      <c r="B506" s="120" t="s">
        <v>85</v>
      </c>
      <c r="C506" s="76"/>
      <c r="D506" s="76"/>
      <c r="E506" s="76"/>
      <c r="F506" s="76">
        <f t="shared" ref="F506:O506" si="27">F450+F453+F497+F505</f>
        <v>40.9</v>
      </c>
      <c r="G506" s="76">
        <f t="shared" si="27"/>
        <v>55.8</v>
      </c>
      <c r="H506" s="76">
        <f t="shared" si="27"/>
        <v>223.14</v>
      </c>
      <c r="I506" s="76">
        <f t="shared" si="27"/>
        <v>1650.8</v>
      </c>
      <c r="J506" s="76" t="e">
        <f t="shared" si="27"/>
        <v>#REF!</v>
      </c>
      <c r="K506" s="76" t="e">
        <f t="shared" si="27"/>
        <v>#REF!</v>
      </c>
      <c r="L506" s="76">
        <f t="shared" si="27"/>
        <v>19.18</v>
      </c>
      <c r="M506" s="76" t="e">
        <f t="shared" si="27"/>
        <v>#REF!</v>
      </c>
      <c r="N506" s="76" t="e">
        <f t="shared" si="27"/>
        <v>#REF!</v>
      </c>
      <c r="O506" s="76">
        <f t="shared" si="27"/>
        <v>146.07</v>
      </c>
      <c r="P506" s="142"/>
      <c r="Q506" s="71"/>
    </row>
    <row r="507" spans="1:19" ht="15.75" customHeight="1">
      <c r="A507" s="202" t="s">
        <v>256</v>
      </c>
      <c r="B507" s="202"/>
      <c r="C507" s="202"/>
      <c r="D507" s="202"/>
      <c r="E507" s="202"/>
      <c r="F507" s="202"/>
      <c r="G507" s="202"/>
      <c r="H507" s="202"/>
      <c r="I507" s="202"/>
      <c r="J507" s="202"/>
      <c r="K507" s="202"/>
      <c r="L507" s="202"/>
      <c r="M507" s="202"/>
      <c r="N507" s="202"/>
      <c r="O507" s="202"/>
      <c r="Q507" t="s">
        <v>257</v>
      </c>
    </row>
    <row r="508" spans="1:19" ht="13.5" customHeight="1">
      <c r="A508" s="16"/>
      <c r="B508" s="32" t="s">
        <v>20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</row>
    <row r="509" spans="1:19" ht="26.25" customHeight="1">
      <c r="A509" s="10" t="s">
        <v>258</v>
      </c>
      <c r="B509" s="11" t="s">
        <v>259</v>
      </c>
      <c r="C509" s="12" t="s">
        <v>260</v>
      </c>
      <c r="D509" s="13"/>
      <c r="E509" s="14"/>
      <c r="F509" s="14">
        <v>3.4</v>
      </c>
      <c r="G509" s="14">
        <v>3.82</v>
      </c>
      <c r="H509" s="14">
        <v>16.559999999999999</v>
      </c>
      <c r="I509" s="14">
        <v>114.2</v>
      </c>
      <c r="J509" s="14"/>
      <c r="K509" s="14"/>
      <c r="L509" s="14">
        <v>2.2799999999999998</v>
      </c>
      <c r="M509" s="14"/>
      <c r="N509" s="14"/>
      <c r="O509" s="14">
        <v>16.059999999999999</v>
      </c>
      <c r="S509" t="s">
        <v>261</v>
      </c>
    </row>
    <row r="510" spans="1:19">
      <c r="A510" s="10"/>
      <c r="B510" s="42" t="s">
        <v>73</v>
      </c>
      <c r="C510" s="12"/>
      <c r="D510" s="13">
        <v>140</v>
      </c>
      <c r="E510" s="14">
        <v>140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S510" t="s">
        <v>262</v>
      </c>
    </row>
    <row r="511" spans="1:19" ht="14.25" customHeight="1">
      <c r="A511" s="10"/>
      <c r="B511" s="42" t="s">
        <v>34</v>
      </c>
      <c r="C511" s="12"/>
      <c r="D511" s="13">
        <v>60</v>
      </c>
      <c r="E511" s="14">
        <v>60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S511" t="s">
        <v>263</v>
      </c>
    </row>
    <row r="512" spans="1:19" ht="25.5" customHeight="1">
      <c r="A512" s="10"/>
      <c r="B512" s="42" t="s">
        <v>264</v>
      </c>
      <c r="C512" s="12"/>
      <c r="D512" s="13">
        <v>16</v>
      </c>
      <c r="E512" s="14">
        <v>16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9" ht="14.25" customHeight="1">
      <c r="A513" s="10"/>
      <c r="B513" s="42" t="s">
        <v>35</v>
      </c>
      <c r="C513" s="12"/>
      <c r="D513" s="13">
        <v>7</v>
      </c>
      <c r="E513" s="14">
        <v>7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S513" t="s">
        <v>261</v>
      </c>
    </row>
    <row r="514" spans="1:19" ht="13.5" customHeight="1">
      <c r="A514" s="10"/>
      <c r="B514" s="42" t="s">
        <v>70</v>
      </c>
      <c r="C514" s="12"/>
      <c r="D514" s="13">
        <v>1</v>
      </c>
      <c r="E514" s="14">
        <v>1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</row>
    <row r="515" spans="1:19" ht="12" customHeight="1">
      <c r="A515" s="10"/>
      <c r="B515" s="16" t="s">
        <v>74</v>
      </c>
      <c r="C515" s="13"/>
      <c r="D515" s="13">
        <v>3</v>
      </c>
      <c r="E515" s="14">
        <v>3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3"/>
    </row>
    <row r="516" spans="1:19" ht="12.75" customHeight="1">
      <c r="A516" s="14"/>
      <c r="B516" s="15" t="s">
        <v>27</v>
      </c>
      <c r="C516" s="13">
        <v>40</v>
      </c>
      <c r="D516" s="13">
        <v>40</v>
      </c>
      <c r="E516" s="14">
        <v>40</v>
      </c>
      <c r="F516" s="14">
        <v>2.72</v>
      </c>
      <c r="G516" s="14">
        <v>0.48</v>
      </c>
      <c r="H516" s="14">
        <v>15.9</v>
      </c>
      <c r="I516" s="14">
        <v>80</v>
      </c>
      <c r="J516" s="14">
        <v>0.06</v>
      </c>
      <c r="K516" s="14">
        <v>0.03</v>
      </c>
      <c r="L516" s="14">
        <v>0</v>
      </c>
      <c r="M516" s="14">
        <v>19.2</v>
      </c>
      <c r="N516" s="14">
        <v>20</v>
      </c>
      <c r="O516" s="65">
        <v>2.56</v>
      </c>
    </row>
    <row r="517" spans="1:19" ht="12.75" customHeight="1">
      <c r="A517" s="14" t="s">
        <v>93</v>
      </c>
      <c r="B517" s="15" t="s">
        <v>29</v>
      </c>
      <c r="C517" s="13">
        <v>5</v>
      </c>
      <c r="D517" s="13">
        <v>5</v>
      </c>
      <c r="E517" s="14">
        <v>5</v>
      </c>
      <c r="F517" s="14">
        <v>0.05</v>
      </c>
      <c r="G517" s="14">
        <v>4.0999999999999996</v>
      </c>
      <c r="H517" s="14">
        <v>0.05</v>
      </c>
      <c r="I517" s="14">
        <v>37.5</v>
      </c>
      <c r="J517" s="14">
        <v>0</v>
      </c>
      <c r="K517" s="14">
        <v>0.01</v>
      </c>
      <c r="L517" s="14">
        <v>0</v>
      </c>
      <c r="M517" s="14">
        <v>1</v>
      </c>
      <c r="N517" s="14">
        <v>0</v>
      </c>
      <c r="O517" s="65">
        <v>4.8499999999999996</v>
      </c>
    </row>
    <row r="518" spans="1:19" ht="12.75" customHeight="1">
      <c r="A518" s="143" t="s">
        <v>94</v>
      </c>
      <c r="B518" s="144" t="s">
        <v>95</v>
      </c>
      <c r="C518" s="143">
        <v>200</v>
      </c>
      <c r="D518" s="145"/>
      <c r="E518" s="143"/>
      <c r="F518" s="143">
        <v>0.2</v>
      </c>
      <c r="G518" s="143">
        <v>0.1</v>
      </c>
      <c r="H518" s="143">
        <v>9.3000000000000007</v>
      </c>
      <c r="I518" s="143">
        <v>38</v>
      </c>
      <c r="J518" s="143">
        <v>0</v>
      </c>
      <c r="K518" s="143">
        <v>0</v>
      </c>
      <c r="L518" s="143">
        <v>0</v>
      </c>
      <c r="M518" s="143">
        <v>12</v>
      </c>
      <c r="N518" s="143">
        <v>0.8</v>
      </c>
      <c r="O518" s="152">
        <v>1.85</v>
      </c>
    </row>
    <row r="519" spans="1:19" ht="14.25" customHeight="1">
      <c r="A519" s="143"/>
      <c r="B519" s="146" t="s">
        <v>97</v>
      </c>
      <c r="C519" s="147"/>
      <c r="D519" s="143">
        <v>1</v>
      </c>
      <c r="E519" s="143">
        <v>1</v>
      </c>
      <c r="F519" s="143"/>
      <c r="G519" s="147"/>
      <c r="H519" s="147"/>
      <c r="I519" s="147"/>
      <c r="J519" s="147"/>
      <c r="K519" s="147"/>
      <c r="L519" s="147"/>
      <c r="M519" s="147"/>
      <c r="N519" s="147"/>
      <c r="O519" s="147"/>
    </row>
    <row r="520" spans="1:19" ht="12" customHeight="1">
      <c r="A520" s="148"/>
      <c r="B520" s="146" t="s">
        <v>34</v>
      </c>
      <c r="C520" s="148"/>
      <c r="D520" s="143">
        <v>216</v>
      </c>
      <c r="E520" s="143">
        <v>200</v>
      </c>
      <c r="F520" s="149"/>
      <c r="G520" s="148"/>
      <c r="H520" s="148"/>
      <c r="I520" s="148"/>
      <c r="J520" s="153"/>
      <c r="K520" s="153"/>
      <c r="L520" s="153"/>
      <c r="M520" s="153"/>
      <c r="N520" s="153"/>
      <c r="O520" s="153"/>
    </row>
    <row r="521" spans="1:19" ht="12" customHeight="1">
      <c r="A521" s="143"/>
      <c r="B521" s="146" t="s">
        <v>35</v>
      </c>
      <c r="C521" s="143"/>
      <c r="D521" s="150">
        <v>10</v>
      </c>
      <c r="E521" s="143">
        <v>10</v>
      </c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</row>
    <row r="522" spans="1:19" ht="15" customHeight="1">
      <c r="A522" s="21"/>
      <c r="B522" s="21" t="s">
        <v>98</v>
      </c>
      <c r="C522" s="24"/>
      <c r="D522" s="24"/>
      <c r="E522" s="24"/>
      <c r="F522" s="24">
        <f t="shared" ref="F522:O522" si="28">SUM(F509:F521)</f>
        <v>6.37</v>
      </c>
      <c r="G522" s="24">
        <f t="shared" si="28"/>
        <v>8.5</v>
      </c>
      <c r="H522" s="24">
        <f t="shared" si="28"/>
        <v>41.81</v>
      </c>
      <c r="I522" s="24">
        <f t="shared" si="28"/>
        <v>269.7</v>
      </c>
      <c r="J522" s="24">
        <f t="shared" si="28"/>
        <v>0.06</v>
      </c>
      <c r="K522" s="24">
        <f t="shared" si="28"/>
        <v>0.04</v>
      </c>
      <c r="L522" s="24">
        <f t="shared" si="28"/>
        <v>2.2799999999999998</v>
      </c>
      <c r="M522" s="24">
        <f t="shared" si="28"/>
        <v>32.200000000000003</v>
      </c>
      <c r="N522" s="24">
        <f t="shared" si="28"/>
        <v>20.8</v>
      </c>
      <c r="O522" s="24">
        <f t="shared" si="28"/>
        <v>25.32</v>
      </c>
      <c r="P522" s="108"/>
    </row>
    <row r="523" spans="1:19" ht="13.5" customHeight="1">
      <c r="A523" s="29"/>
      <c r="B523" s="26" t="s">
        <v>360</v>
      </c>
      <c r="C523" s="29"/>
      <c r="D523" s="2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</row>
    <row r="524" spans="1:19" ht="14.25" customHeight="1">
      <c r="A524" s="29" t="s">
        <v>99</v>
      </c>
      <c r="B524" s="52" t="s">
        <v>386</v>
      </c>
      <c r="C524" s="29">
        <v>75</v>
      </c>
      <c r="D524" s="31">
        <v>75</v>
      </c>
      <c r="E524" s="29">
        <v>75</v>
      </c>
      <c r="F524" s="29">
        <v>0.23</v>
      </c>
      <c r="G524" s="29">
        <v>0</v>
      </c>
      <c r="H524" s="29">
        <v>7.88</v>
      </c>
      <c r="I524" s="29">
        <v>30.42</v>
      </c>
      <c r="J524" s="29">
        <v>18</v>
      </c>
      <c r="K524" s="29">
        <v>0.02</v>
      </c>
      <c r="L524" s="29">
        <v>5.63</v>
      </c>
      <c r="M524" s="29">
        <v>15</v>
      </c>
      <c r="N524" s="29">
        <v>1.9</v>
      </c>
      <c r="O524" s="154">
        <v>8.93</v>
      </c>
    </row>
    <row r="525" spans="1:19" ht="12.75" customHeight="1">
      <c r="A525" s="24"/>
      <c r="B525" s="21" t="s">
        <v>41</v>
      </c>
      <c r="C525" s="24"/>
      <c r="D525" s="23"/>
      <c r="E525" s="24"/>
      <c r="F525" s="24">
        <f t="shared" ref="F525:O525" si="29">F524</f>
        <v>0.23</v>
      </c>
      <c r="G525" s="24">
        <f t="shared" si="29"/>
        <v>0</v>
      </c>
      <c r="H525" s="24">
        <f t="shared" si="29"/>
        <v>7.88</v>
      </c>
      <c r="I525" s="24">
        <f t="shared" si="29"/>
        <v>30.42</v>
      </c>
      <c r="J525" s="24">
        <f t="shared" si="29"/>
        <v>18</v>
      </c>
      <c r="K525" s="24">
        <f t="shared" si="29"/>
        <v>0.02</v>
      </c>
      <c r="L525" s="24">
        <f t="shared" si="29"/>
        <v>5.63</v>
      </c>
      <c r="M525" s="24">
        <f t="shared" si="29"/>
        <v>15</v>
      </c>
      <c r="N525" s="24">
        <f t="shared" si="29"/>
        <v>1.9</v>
      </c>
      <c r="O525" s="24">
        <f t="shared" si="29"/>
        <v>8.93</v>
      </c>
      <c r="P525" s="68"/>
      <c r="Q525" s="71"/>
    </row>
    <row r="526" spans="1:19" ht="14.25" customHeight="1">
      <c r="A526" s="15"/>
      <c r="B526" s="26" t="s">
        <v>42</v>
      </c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</row>
    <row r="527" spans="1:19" ht="25.5" customHeight="1">
      <c r="A527" s="34" t="s">
        <v>268</v>
      </c>
      <c r="B527" s="30" t="s">
        <v>269</v>
      </c>
      <c r="C527" s="36" t="s">
        <v>89</v>
      </c>
      <c r="D527" s="29"/>
      <c r="E527" s="29"/>
      <c r="F527" s="36">
        <v>1.36</v>
      </c>
      <c r="G527" s="36">
        <v>3.92</v>
      </c>
      <c r="H527" s="36">
        <v>11.68</v>
      </c>
      <c r="I527" s="36">
        <v>88</v>
      </c>
      <c r="J527" s="36"/>
      <c r="K527" s="36"/>
      <c r="L527" s="36">
        <v>0</v>
      </c>
      <c r="M527" s="36"/>
      <c r="N527" s="36"/>
      <c r="O527" s="29">
        <v>9.01</v>
      </c>
    </row>
    <row r="528" spans="1:19" ht="13.5" customHeight="1">
      <c r="A528" s="30"/>
      <c r="B528" s="35" t="s">
        <v>165</v>
      </c>
      <c r="C528" s="78"/>
      <c r="D528" s="29"/>
      <c r="E528" s="29"/>
      <c r="F528" s="78"/>
      <c r="G528" s="78"/>
      <c r="H528" s="78"/>
      <c r="I528" s="78"/>
      <c r="J528" s="78"/>
      <c r="K528" s="78"/>
      <c r="L528" s="78"/>
      <c r="M528" s="78"/>
      <c r="N528" s="78"/>
      <c r="O528" s="29"/>
    </row>
    <row r="529" spans="1:15" ht="13.5" customHeight="1">
      <c r="A529" s="30"/>
      <c r="B529" s="37" t="s">
        <v>52</v>
      </c>
      <c r="C529" s="78"/>
      <c r="D529" s="115">
        <v>40</v>
      </c>
      <c r="E529" s="137">
        <v>32</v>
      </c>
      <c r="F529" s="78"/>
      <c r="G529" s="78"/>
      <c r="H529" s="78"/>
      <c r="I529" s="78"/>
      <c r="J529" s="78"/>
      <c r="K529" s="78"/>
      <c r="L529" s="78"/>
      <c r="M529" s="78"/>
      <c r="N529" s="78"/>
      <c r="O529" s="29"/>
    </row>
    <row r="530" spans="1:15" ht="13.5" customHeight="1">
      <c r="A530" s="30"/>
      <c r="B530" s="37" t="s">
        <v>53</v>
      </c>
      <c r="C530" s="78"/>
      <c r="D530" s="115">
        <v>42.7</v>
      </c>
      <c r="E530" s="137">
        <v>32</v>
      </c>
      <c r="F530" s="78"/>
      <c r="G530" s="78"/>
      <c r="H530" s="78"/>
      <c r="I530" s="78"/>
      <c r="J530" s="78"/>
      <c r="K530" s="78"/>
      <c r="L530" s="78"/>
      <c r="M530" s="78"/>
      <c r="N530" s="78"/>
      <c r="O530" s="29"/>
    </row>
    <row r="531" spans="1:15" ht="13.5" customHeight="1">
      <c r="A531" s="34"/>
      <c r="B531" s="35" t="s">
        <v>245</v>
      </c>
      <c r="C531" s="29"/>
      <c r="D531" s="47">
        <v>20</v>
      </c>
      <c r="E531" s="48">
        <v>16</v>
      </c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 ht="14.25" hidden="1" customHeight="1">
      <c r="A532" s="34"/>
      <c r="B532" s="35" t="s">
        <v>270</v>
      </c>
      <c r="C532" s="29"/>
      <c r="D532" s="46">
        <v>17.2</v>
      </c>
      <c r="E532" s="41">
        <v>12</v>
      </c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 ht="12.75" customHeight="1">
      <c r="A533" s="34"/>
      <c r="B533" s="35" t="s">
        <v>363</v>
      </c>
      <c r="C533" s="29"/>
      <c r="D533" s="46"/>
      <c r="E533" s="41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 ht="15" customHeight="1">
      <c r="A534" s="34"/>
      <c r="B534" s="37" t="s">
        <v>46</v>
      </c>
      <c r="C534" s="29"/>
      <c r="D534" s="47">
        <v>21.3</v>
      </c>
      <c r="E534" s="48">
        <v>16</v>
      </c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 ht="15" customHeight="1">
      <c r="A535" s="34"/>
      <c r="B535" s="45" t="s">
        <v>47</v>
      </c>
      <c r="C535" s="29"/>
      <c r="D535" s="43">
        <v>22.9</v>
      </c>
      <c r="E535" s="44">
        <v>16</v>
      </c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 ht="15" customHeight="1">
      <c r="A536" s="34"/>
      <c r="B536" s="45" t="s">
        <v>48</v>
      </c>
      <c r="C536" s="29"/>
      <c r="D536" s="43">
        <v>24.6</v>
      </c>
      <c r="E536" s="44">
        <v>16</v>
      </c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 ht="15" customHeight="1">
      <c r="A537" s="34"/>
      <c r="B537" s="45" t="s">
        <v>49</v>
      </c>
      <c r="C537" s="29"/>
      <c r="D537" s="115">
        <v>26.7</v>
      </c>
      <c r="E537" s="137">
        <v>16</v>
      </c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 ht="15" customHeight="1">
      <c r="A538" s="34"/>
      <c r="B538" s="35" t="s">
        <v>124</v>
      </c>
      <c r="C538" s="29"/>
      <c r="D538" s="47"/>
      <c r="E538" s="48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 ht="15" customHeight="1">
      <c r="A539" s="34"/>
      <c r="B539" s="37" t="s">
        <v>52</v>
      </c>
      <c r="C539" s="29"/>
      <c r="D539" s="43">
        <v>10</v>
      </c>
      <c r="E539" s="44">
        <v>8</v>
      </c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 ht="15" customHeight="1">
      <c r="A540" s="34"/>
      <c r="B540" s="37" t="s">
        <v>53</v>
      </c>
      <c r="C540" s="29"/>
      <c r="D540" s="43">
        <v>10.7</v>
      </c>
      <c r="E540" s="44">
        <v>8</v>
      </c>
      <c r="F540" s="29"/>
      <c r="G540" s="29"/>
      <c r="H540" s="29"/>
      <c r="I540" s="29"/>
      <c r="J540" s="29"/>
      <c r="K540" s="29"/>
      <c r="L540" s="29"/>
      <c r="M540" s="29"/>
      <c r="N540" s="29"/>
      <c r="O540" s="78"/>
    </row>
    <row r="541" spans="1:15">
      <c r="A541" s="34"/>
      <c r="B541" s="42" t="s">
        <v>67</v>
      </c>
      <c r="C541" s="29"/>
      <c r="D541" s="46">
        <v>9.6</v>
      </c>
      <c r="E541" s="41">
        <v>8</v>
      </c>
      <c r="F541" s="29"/>
      <c r="G541" s="29"/>
      <c r="H541" s="29"/>
      <c r="I541" s="29"/>
      <c r="J541" s="40"/>
      <c r="K541" s="40"/>
      <c r="L541" s="40"/>
      <c r="M541" s="40"/>
      <c r="N541" s="40"/>
      <c r="O541" s="155"/>
    </row>
    <row r="542" spans="1:15" ht="15" customHeight="1">
      <c r="A542" s="34"/>
      <c r="B542" s="34" t="s">
        <v>251</v>
      </c>
      <c r="C542" s="29"/>
      <c r="D542" s="47">
        <v>6</v>
      </c>
      <c r="E542" s="48">
        <v>6</v>
      </c>
      <c r="F542" s="29"/>
      <c r="G542" s="29"/>
      <c r="H542" s="29"/>
      <c r="I542" s="29"/>
      <c r="J542" s="29"/>
      <c r="K542" s="29"/>
      <c r="L542" s="29"/>
      <c r="M542" s="29"/>
      <c r="N542" s="29"/>
      <c r="O542" s="34"/>
    </row>
    <row r="543" spans="1:15" ht="15" customHeight="1">
      <c r="A543" s="34"/>
      <c r="B543" s="34" t="s">
        <v>68</v>
      </c>
      <c r="C543" s="29"/>
      <c r="D543" s="46">
        <v>4</v>
      </c>
      <c r="E543" s="41">
        <v>4</v>
      </c>
      <c r="F543" s="29"/>
      <c r="G543" s="29"/>
      <c r="H543" s="29"/>
      <c r="I543" s="29"/>
      <c r="J543" s="29"/>
      <c r="K543" s="29"/>
      <c r="L543" s="29"/>
      <c r="M543" s="29"/>
      <c r="N543" s="29"/>
      <c r="O543" s="34"/>
    </row>
    <row r="544" spans="1:15" ht="15" customHeight="1">
      <c r="A544" s="34"/>
      <c r="B544" s="34" t="s">
        <v>35</v>
      </c>
      <c r="C544" s="29"/>
      <c r="D544" s="47">
        <v>2</v>
      </c>
      <c r="E544" s="48">
        <v>2</v>
      </c>
      <c r="F544" s="29"/>
      <c r="G544" s="29"/>
      <c r="H544" s="29"/>
      <c r="I544" s="29"/>
      <c r="J544" s="29"/>
      <c r="K544" s="29"/>
      <c r="L544" s="29"/>
      <c r="M544" s="29"/>
      <c r="N544" s="29"/>
      <c r="O544" s="34"/>
    </row>
    <row r="545" spans="1:15" ht="15" customHeight="1">
      <c r="A545" s="34"/>
      <c r="B545" s="34" t="s">
        <v>70</v>
      </c>
      <c r="C545" s="29"/>
      <c r="D545" s="43">
        <v>2</v>
      </c>
      <c r="E545" s="44">
        <v>2</v>
      </c>
      <c r="F545" s="29"/>
      <c r="G545" s="29"/>
      <c r="H545" s="29"/>
      <c r="I545" s="29"/>
      <c r="J545" s="29"/>
      <c r="K545" s="29"/>
      <c r="L545" s="29"/>
      <c r="M545" s="29"/>
      <c r="N545" s="29"/>
      <c r="O545" s="34"/>
    </row>
    <row r="546" spans="1:15" ht="15" customHeight="1">
      <c r="A546" s="34"/>
      <c r="B546" s="34" t="s">
        <v>213</v>
      </c>
      <c r="C546" s="29"/>
      <c r="D546" s="46">
        <v>160</v>
      </c>
      <c r="E546" s="41">
        <v>160</v>
      </c>
      <c r="F546" s="29"/>
      <c r="G546" s="29"/>
      <c r="H546" s="29"/>
      <c r="I546" s="29"/>
      <c r="J546" s="29"/>
      <c r="K546" s="29"/>
      <c r="L546" s="29"/>
      <c r="M546" s="29"/>
      <c r="N546" s="29"/>
      <c r="O546" s="34"/>
    </row>
    <row r="547" spans="1:15" ht="15" customHeight="1">
      <c r="A547" s="34"/>
      <c r="B547" s="34" t="s">
        <v>155</v>
      </c>
      <c r="C547" s="29"/>
      <c r="D547" s="87">
        <v>5</v>
      </c>
      <c r="E547" s="88">
        <v>5</v>
      </c>
      <c r="F547" s="29"/>
      <c r="G547" s="29"/>
      <c r="H547" s="29"/>
      <c r="I547" s="29"/>
      <c r="J547" s="29"/>
      <c r="K547" s="29"/>
      <c r="L547" s="29"/>
      <c r="M547" s="29"/>
      <c r="N547" s="29"/>
      <c r="O547" s="34"/>
    </row>
    <row r="548" spans="1:15" ht="27" customHeight="1">
      <c r="A548" s="16" t="s">
        <v>271</v>
      </c>
      <c r="B548" s="15" t="s">
        <v>272</v>
      </c>
      <c r="C548" s="14">
        <v>80</v>
      </c>
      <c r="D548" s="86"/>
      <c r="E548" s="86"/>
      <c r="F548" s="14">
        <v>12.2</v>
      </c>
      <c r="G548" s="14">
        <v>14.93</v>
      </c>
      <c r="H548" s="14">
        <v>8.8000000000000007</v>
      </c>
      <c r="I548" s="14">
        <v>204</v>
      </c>
      <c r="J548" s="14">
        <v>7.0000000000000007E-2</v>
      </c>
      <c r="K548" s="14">
        <v>7.0000000000000007E-2</v>
      </c>
      <c r="L548" s="14">
        <v>2.4300000000000002</v>
      </c>
      <c r="M548" s="14">
        <v>52</v>
      </c>
      <c r="N548" s="14">
        <v>0.6</v>
      </c>
      <c r="O548" s="14">
        <v>26.04</v>
      </c>
    </row>
    <row r="549" spans="1:15" ht="15" customHeight="1">
      <c r="A549" s="34"/>
      <c r="B549" s="16" t="s">
        <v>194</v>
      </c>
      <c r="C549" s="14"/>
      <c r="D549" s="87">
        <v>60</v>
      </c>
      <c r="E549" s="88">
        <v>44</v>
      </c>
      <c r="F549" s="29"/>
      <c r="G549" s="29"/>
      <c r="H549" s="29"/>
      <c r="I549" s="29"/>
      <c r="J549" s="29"/>
      <c r="K549" s="29"/>
      <c r="L549" s="29"/>
      <c r="M549" s="29"/>
      <c r="N549" s="29"/>
      <c r="O549" s="34"/>
    </row>
    <row r="550" spans="1:15" ht="15" customHeight="1">
      <c r="A550" s="34"/>
      <c r="B550" s="16" t="s">
        <v>171</v>
      </c>
      <c r="C550" s="14"/>
      <c r="D550" s="47">
        <v>12</v>
      </c>
      <c r="E550" s="48">
        <v>12</v>
      </c>
      <c r="F550" s="29"/>
      <c r="G550" s="29"/>
      <c r="H550" s="29"/>
      <c r="I550" s="29"/>
      <c r="J550" s="29"/>
      <c r="K550" s="29"/>
      <c r="L550" s="29"/>
      <c r="M550" s="29"/>
      <c r="N550" s="29"/>
      <c r="O550" s="34"/>
    </row>
    <row r="551" spans="1:15" ht="15" customHeight="1">
      <c r="A551" s="34"/>
      <c r="B551" s="35" t="s">
        <v>34</v>
      </c>
      <c r="C551" s="14"/>
      <c r="D551" s="46">
        <v>17.3</v>
      </c>
      <c r="E551" s="41">
        <v>17.3</v>
      </c>
      <c r="F551" s="29"/>
      <c r="G551" s="29"/>
      <c r="H551" s="29"/>
      <c r="I551" s="29"/>
      <c r="J551" s="29"/>
      <c r="K551" s="29"/>
      <c r="L551" s="29"/>
      <c r="M551" s="29"/>
      <c r="N551" s="29"/>
      <c r="O551" s="34"/>
    </row>
    <row r="552" spans="1:15" ht="15" customHeight="1">
      <c r="A552" s="34"/>
      <c r="B552" s="42" t="s">
        <v>273</v>
      </c>
      <c r="C552" s="14"/>
      <c r="D552" s="47"/>
      <c r="E552" s="48">
        <v>70.7</v>
      </c>
      <c r="F552" s="29"/>
      <c r="G552" s="29"/>
      <c r="H552" s="29"/>
      <c r="I552" s="29"/>
      <c r="J552" s="29"/>
      <c r="K552" s="29"/>
      <c r="L552" s="29"/>
      <c r="M552" s="29"/>
      <c r="N552" s="29"/>
      <c r="O552" s="34"/>
    </row>
    <row r="553" spans="1:15" ht="15" customHeight="1">
      <c r="A553" s="34"/>
      <c r="B553" s="42" t="s">
        <v>274</v>
      </c>
      <c r="C553" s="14"/>
      <c r="D553" s="43"/>
      <c r="E553" s="44"/>
      <c r="F553" s="29"/>
      <c r="G553" s="29"/>
      <c r="H553" s="29"/>
      <c r="I553" s="29"/>
      <c r="J553" s="29"/>
      <c r="K553" s="29"/>
      <c r="L553" s="29"/>
      <c r="M553" s="29"/>
      <c r="N553" s="29"/>
      <c r="O553" s="34"/>
    </row>
    <row r="554" spans="1:15" ht="15" customHeight="1">
      <c r="A554" s="34"/>
      <c r="B554" s="16" t="s">
        <v>67</v>
      </c>
      <c r="C554" s="14"/>
      <c r="D554" s="46">
        <v>17.3</v>
      </c>
      <c r="E554" s="41">
        <v>14.7</v>
      </c>
      <c r="F554" s="29"/>
      <c r="G554" s="29"/>
      <c r="H554" s="29"/>
      <c r="I554" s="29"/>
      <c r="J554" s="29"/>
      <c r="K554" s="29"/>
      <c r="L554" s="29"/>
      <c r="M554" s="29"/>
      <c r="N554" s="29"/>
      <c r="O554" s="34"/>
    </row>
    <row r="555" spans="1:15" ht="14.25" customHeight="1">
      <c r="A555" s="16"/>
      <c r="B555" s="16" t="s">
        <v>68</v>
      </c>
      <c r="C555" s="14"/>
      <c r="D555" s="47">
        <v>2.7</v>
      </c>
      <c r="E555" s="48">
        <v>2.7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</row>
    <row r="556" spans="1:15" ht="14.25" customHeight="1">
      <c r="A556" s="16"/>
      <c r="B556" s="16" t="s">
        <v>90</v>
      </c>
      <c r="C556" s="14"/>
      <c r="D556" s="46">
        <v>2.7</v>
      </c>
      <c r="E556" s="46">
        <v>2.7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</row>
    <row r="557" spans="1:15" ht="14.25" customHeight="1">
      <c r="A557" s="16"/>
      <c r="B557" s="16" t="s">
        <v>140</v>
      </c>
      <c r="C557" s="14"/>
      <c r="D557" s="47" t="s">
        <v>275</v>
      </c>
      <c r="E557" s="48">
        <v>6.7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</row>
    <row r="558" spans="1:15" ht="15" customHeight="1">
      <c r="A558" s="16"/>
      <c r="B558" s="16" t="s">
        <v>276</v>
      </c>
      <c r="C558" s="14"/>
      <c r="D558" s="43"/>
      <c r="E558" s="44">
        <v>21.3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ht="15" customHeight="1">
      <c r="A559" s="16"/>
      <c r="B559" s="16" t="s">
        <v>115</v>
      </c>
      <c r="C559" s="14"/>
      <c r="D559" s="46">
        <v>4</v>
      </c>
      <c r="E559" s="41">
        <v>4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ht="14.25" customHeight="1">
      <c r="A560" s="16"/>
      <c r="B560" s="16" t="s">
        <v>68</v>
      </c>
      <c r="C560" s="14"/>
      <c r="D560" s="49">
        <v>5</v>
      </c>
      <c r="E560" s="50">
        <v>5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</row>
    <row r="561" spans="1:15" ht="14.25" hidden="1" customHeight="1">
      <c r="A561" s="16"/>
      <c r="B561" s="16" t="s">
        <v>74</v>
      </c>
      <c r="C561" s="14"/>
      <c r="D561" s="80">
        <v>5</v>
      </c>
      <c r="E561" s="81">
        <v>5</v>
      </c>
      <c r="F561" s="14"/>
      <c r="G561" s="14"/>
      <c r="H561" s="14"/>
      <c r="I561" s="14"/>
      <c r="J561" s="14"/>
      <c r="K561" s="14"/>
      <c r="L561" s="14"/>
      <c r="M561" s="14"/>
      <c r="N561" s="14"/>
      <c r="O561" s="14"/>
    </row>
    <row r="562" spans="1:15" ht="15" customHeight="1">
      <c r="A562" s="16"/>
      <c r="B562" s="16" t="s">
        <v>70</v>
      </c>
      <c r="C562" s="14"/>
      <c r="D562" s="80">
        <v>1.5</v>
      </c>
      <c r="E562" s="81">
        <v>1.5</v>
      </c>
      <c r="F562" s="14"/>
      <c r="G562" s="14"/>
      <c r="H562" s="14"/>
      <c r="I562" s="14"/>
      <c r="J562" s="14"/>
      <c r="K562" s="14"/>
      <c r="L562" s="14"/>
      <c r="M562" s="14"/>
      <c r="N562" s="14"/>
      <c r="O562" s="14"/>
    </row>
    <row r="563" spans="1:15" ht="15" customHeight="1">
      <c r="A563" s="16" t="s">
        <v>71</v>
      </c>
      <c r="B563" s="15" t="s">
        <v>72</v>
      </c>
      <c r="C563" s="14">
        <v>150</v>
      </c>
      <c r="D563" s="14"/>
      <c r="E563" s="14"/>
      <c r="F563" s="14">
        <v>3</v>
      </c>
      <c r="G563" s="14">
        <v>5.0999999999999996</v>
      </c>
      <c r="H563" s="14">
        <v>18.5</v>
      </c>
      <c r="I563" s="14">
        <v>132.6</v>
      </c>
      <c r="J563" s="14">
        <v>0.15</v>
      </c>
      <c r="K563" s="14">
        <v>0.1</v>
      </c>
      <c r="L563" s="14">
        <v>5.6</v>
      </c>
      <c r="M563" s="14">
        <v>40</v>
      </c>
      <c r="N563" s="14">
        <v>1</v>
      </c>
      <c r="O563" s="14">
        <v>17.46</v>
      </c>
    </row>
    <row r="564" spans="1:15" ht="15" customHeight="1">
      <c r="A564" s="16"/>
      <c r="B564" s="34" t="s">
        <v>363</v>
      </c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</row>
    <row r="565" spans="1:15" ht="15" customHeight="1">
      <c r="A565" s="16"/>
      <c r="B565" s="37" t="s">
        <v>46</v>
      </c>
      <c r="C565" s="14"/>
      <c r="D565" s="14">
        <v>170.7</v>
      </c>
      <c r="E565" s="14">
        <v>128</v>
      </c>
      <c r="F565" s="14"/>
      <c r="G565" s="14"/>
      <c r="H565" s="14"/>
      <c r="I565" s="14"/>
      <c r="J565" s="14"/>
      <c r="K565" s="14"/>
      <c r="L565" s="14"/>
      <c r="M565" s="14"/>
      <c r="N565" s="14"/>
      <c r="O565" s="14"/>
    </row>
    <row r="566" spans="1:15" ht="15" customHeight="1">
      <c r="A566" s="16"/>
      <c r="B566" s="45" t="s">
        <v>47</v>
      </c>
      <c r="C566" s="14"/>
      <c r="D566" s="14">
        <v>183</v>
      </c>
      <c r="E566" s="14">
        <v>128</v>
      </c>
      <c r="F566" s="14"/>
      <c r="G566" s="14"/>
      <c r="H566" s="14"/>
      <c r="I566" s="14"/>
      <c r="J566" s="14"/>
      <c r="K566" s="14"/>
      <c r="L566" s="14"/>
      <c r="M566" s="14"/>
      <c r="N566" s="14"/>
      <c r="O566" s="14"/>
    </row>
    <row r="567" spans="1:15" ht="15" customHeight="1">
      <c r="A567" s="16"/>
      <c r="B567" s="45" t="s">
        <v>48</v>
      </c>
      <c r="C567" s="14"/>
      <c r="D567" s="14">
        <v>197</v>
      </c>
      <c r="E567" s="14">
        <v>128</v>
      </c>
      <c r="F567" s="14"/>
      <c r="G567" s="14"/>
      <c r="H567" s="14"/>
      <c r="I567" s="14"/>
      <c r="J567" s="14"/>
      <c r="K567" s="14"/>
      <c r="L567" s="14"/>
      <c r="M567" s="69"/>
      <c r="N567" s="69"/>
      <c r="O567" s="69"/>
    </row>
    <row r="568" spans="1:15" ht="12.75" customHeight="1">
      <c r="A568" s="16"/>
      <c r="B568" s="45" t="s">
        <v>49</v>
      </c>
      <c r="C568" s="14"/>
      <c r="D568" s="14">
        <v>213.3</v>
      </c>
      <c r="E568" s="14">
        <v>128</v>
      </c>
      <c r="F568" s="14"/>
      <c r="G568" s="14"/>
      <c r="H568" s="14"/>
      <c r="I568" s="14"/>
      <c r="J568" s="14"/>
      <c r="K568" s="14"/>
      <c r="L568" s="14"/>
      <c r="M568" s="69"/>
      <c r="N568" s="69"/>
      <c r="O568" s="69"/>
    </row>
    <row r="569" spans="1:15" ht="13.5" customHeight="1">
      <c r="A569" s="16"/>
      <c r="B569" s="16" t="s">
        <v>73</v>
      </c>
      <c r="C569" s="14"/>
      <c r="D569" s="14">
        <v>24</v>
      </c>
      <c r="E569" s="14">
        <v>24</v>
      </c>
      <c r="F569" s="14"/>
      <c r="G569" s="14"/>
      <c r="H569" s="14"/>
      <c r="I569" s="14"/>
      <c r="J569" s="14"/>
      <c r="K569" s="14"/>
      <c r="L569" s="14"/>
      <c r="M569" s="69"/>
      <c r="N569" s="69"/>
      <c r="O569" s="69"/>
    </row>
    <row r="570" spans="1:15" ht="13.5" customHeight="1">
      <c r="A570" s="16"/>
      <c r="B570" s="16" t="s">
        <v>74</v>
      </c>
      <c r="C570" s="14"/>
      <c r="D570" s="13">
        <v>5.2</v>
      </c>
      <c r="E570" s="14">
        <v>5.2</v>
      </c>
      <c r="F570" s="14"/>
      <c r="G570" s="14"/>
      <c r="H570" s="14"/>
      <c r="I570" s="14"/>
      <c r="J570" s="14"/>
      <c r="K570" s="14"/>
      <c r="L570" s="14"/>
      <c r="M570" s="69"/>
      <c r="N570" s="69"/>
      <c r="O570" s="69"/>
    </row>
    <row r="571" spans="1:15" ht="13.5" customHeight="1">
      <c r="A571" s="10"/>
      <c r="B571" s="42" t="s">
        <v>70</v>
      </c>
      <c r="C571" s="13"/>
      <c r="D571" s="43">
        <v>2</v>
      </c>
      <c r="E571" s="44">
        <v>2</v>
      </c>
      <c r="F571" s="14"/>
      <c r="G571" s="14"/>
      <c r="H571" s="14"/>
      <c r="I571" s="14"/>
      <c r="J571" s="69"/>
      <c r="K571" s="69"/>
      <c r="L571" s="69"/>
      <c r="M571" s="69"/>
      <c r="N571" s="69"/>
      <c r="O571" s="69"/>
    </row>
    <row r="572" spans="1:15" ht="14.25" customHeight="1">
      <c r="A572" s="16"/>
      <c r="B572" s="15" t="s">
        <v>63</v>
      </c>
      <c r="C572" s="14">
        <v>30</v>
      </c>
      <c r="D572" s="151">
        <v>30</v>
      </c>
      <c r="E572" s="138">
        <v>30</v>
      </c>
      <c r="F572" s="14">
        <v>2.4500000000000002</v>
      </c>
      <c r="G572" s="14">
        <v>0.4</v>
      </c>
      <c r="H572" s="14">
        <v>12.2</v>
      </c>
      <c r="I572" s="14">
        <v>63.6</v>
      </c>
      <c r="J572" s="14">
        <v>3.3000000000000002E-2</v>
      </c>
      <c r="K572" s="14">
        <v>8.9999999999999993E-3</v>
      </c>
      <c r="L572" s="14">
        <v>0</v>
      </c>
      <c r="M572" s="14">
        <v>6</v>
      </c>
      <c r="N572" s="14">
        <v>0.33</v>
      </c>
      <c r="O572" s="14">
        <v>2</v>
      </c>
    </row>
    <row r="573" spans="1:15" ht="14.25" customHeight="1">
      <c r="A573" s="16"/>
      <c r="B573" s="15" t="s">
        <v>27</v>
      </c>
      <c r="C573" s="14">
        <v>30</v>
      </c>
      <c r="D573" s="13">
        <v>30</v>
      </c>
      <c r="E573" s="14">
        <v>30</v>
      </c>
      <c r="F573" s="14">
        <v>2.04</v>
      </c>
      <c r="G573" s="14">
        <v>0.36</v>
      </c>
      <c r="H573" s="14">
        <v>11.94</v>
      </c>
      <c r="I573" s="14">
        <v>60</v>
      </c>
      <c r="J573" s="14">
        <v>5.3999999999999999E-2</v>
      </c>
      <c r="K573" s="14">
        <v>2.4E-2</v>
      </c>
      <c r="L573" s="14">
        <v>0</v>
      </c>
      <c r="M573" s="14">
        <v>14.4</v>
      </c>
      <c r="N573" s="14">
        <v>15</v>
      </c>
      <c r="O573" s="14">
        <v>1.92</v>
      </c>
    </row>
    <row r="574" spans="1:15" ht="14.25" customHeight="1">
      <c r="A574" s="14" t="s">
        <v>75</v>
      </c>
      <c r="B574" s="15" t="s">
        <v>76</v>
      </c>
      <c r="C574" s="14">
        <v>180</v>
      </c>
      <c r="D574" s="14"/>
      <c r="E574" s="14"/>
      <c r="F574" s="14">
        <v>0.54</v>
      </c>
      <c r="G574" s="14">
        <v>0.09</v>
      </c>
      <c r="H574" s="14">
        <v>18.09</v>
      </c>
      <c r="I574" s="14">
        <v>75.599999999999994</v>
      </c>
      <c r="J574" s="14">
        <v>0.02</v>
      </c>
      <c r="K574" s="14">
        <v>0</v>
      </c>
      <c r="L574" s="14">
        <v>0.18</v>
      </c>
      <c r="M574" s="14">
        <v>18</v>
      </c>
      <c r="N574" s="14">
        <v>0.9</v>
      </c>
      <c r="O574" s="69">
        <v>4.32</v>
      </c>
    </row>
    <row r="575" spans="1:15" ht="15" customHeight="1">
      <c r="A575" s="14"/>
      <c r="B575" s="16" t="s">
        <v>77</v>
      </c>
      <c r="C575" s="14"/>
      <c r="D575" s="14">
        <v>18</v>
      </c>
      <c r="E575" s="14">
        <v>45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</row>
    <row r="576" spans="1:15" ht="15" customHeight="1">
      <c r="A576" s="14"/>
      <c r="B576" s="16" t="s">
        <v>34</v>
      </c>
      <c r="C576" s="14"/>
      <c r="D576" s="14">
        <v>183</v>
      </c>
      <c r="E576" s="14">
        <v>180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</row>
    <row r="577" spans="1:17" ht="15" customHeight="1">
      <c r="A577" s="14"/>
      <c r="B577" s="16" t="s">
        <v>35</v>
      </c>
      <c r="C577" s="14"/>
      <c r="D577" s="14">
        <v>9</v>
      </c>
      <c r="E577" s="14">
        <v>9</v>
      </c>
      <c r="F577" s="14"/>
      <c r="G577" s="14"/>
      <c r="H577" s="14"/>
      <c r="I577" s="14"/>
      <c r="J577" s="14"/>
      <c r="K577" s="14"/>
      <c r="L577" s="14"/>
      <c r="M577" s="14"/>
      <c r="N577" s="14"/>
      <c r="O577" s="14"/>
    </row>
    <row r="578" spans="1:17" ht="15" customHeight="1">
      <c r="A578" s="14"/>
      <c r="B578" s="16" t="s">
        <v>78</v>
      </c>
      <c r="C578" s="14"/>
      <c r="D578" s="14">
        <v>0.18</v>
      </c>
      <c r="E578" s="14">
        <v>0.18</v>
      </c>
      <c r="F578" s="14"/>
      <c r="G578" s="14"/>
      <c r="H578" s="14"/>
      <c r="I578" s="14"/>
      <c r="J578" s="14"/>
      <c r="K578" s="14"/>
      <c r="L578" s="14"/>
      <c r="M578" s="14"/>
      <c r="N578" s="14"/>
      <c r="O578" s="14"/>
    </row>
    <row r="579" spans="1:17" ht="15" hidden="1" customHeight="1">
      <c r="A579" s="16"/>
      <c r="B579" s="16"/>
      <c r="C579" s="14"/>
      <c r="D579" s="13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</row>
    <row r="580" spans="1:17" ht="15.75" hidden="1" customHeight="1">
      <c r="A580" s="34"/>
      <c r="B580" s="34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7" ht="14.25" customHeight="1">
      <c r="A581" s="21"/>
      <c r="B581" s="21" t="s">
        <v>131</v>
      </c>
      <c r="C581" s="24"/>
      <c r="D581" s="24"/>
      <c r="E581" s="24"/>
      <c r="F581" s="24">
        <f t="shared" ref="F581:O581" si="30">SUM(F527:F580)</f>
        <v>21.59</v>
      </c>
      <c r="G581" s="24">
        <f t="shared" si="30"/>
        <v>24.8</v>
      </c>
      <c r="H581" s="24">
        <f t="shared" si="30"/>
        <v>81.209999999999994</v>
      </c>
      <c r="I581" s="24">
        <f t="shared" si="30"/>
        <v>623.79999999999995</v>
      </c>
      <c r="J581" s="24">
        <f t="shared" si="30"/>
        <v>0.32700000000000001</v>
      </c>
      <c r="K581" s="24">
        <f t="shared" si="30"/>
        <v>0.20300000000000001</v>
      </c>
      <c r="L581" s="24">
        <f t="shared" si="30"/>
        <v>8.2100000000000009</v>
      </c>
      <c r="M581" s="24">
        <f t="shared" si="30"/>
        <v>130.4</v>
      </c>
      <c r="N581" s="24">
        <f t="shared" si="30"/>
        <v>17.829999999999998</v>
      </c>
      <c r="O581" s="24">
        <f t="shared" si="30"/>
        <v>60.75</v>
      </c>
      <c r="P581" s="68"/>
      <c r="Q581" s="71"/>
    </row>
    <row r="582" spans="1:17" ht="15.75" customHeight="1">
      <c r="A582" s="16"/>
      <c r="B582" s="32" t="s">
        <v>80</v>
      </c>
      <c r="C582" s="14"/>
      <c r="D582" s="14"/>
      <c r="E582" s="14"/>
      <c r="F582" s="12"/>
      <c r="G582" s="12"/>
      <c r="H582" s="12"/>
      <c r="I582" s="14"/>
      <c r="J582" s="14"/>
      <c r="K582" s="14"/>
      <c r="L582" s="14"/>
      <c r="M582" s="14"/>
      <c r="N582" s="14"/>
      <c r="O582" s="14"/>
    </row>
    <row r="583" spans="1:17" ht="15" customHeight="1">
      <c r="A583" s="10" t="s">
        <v>81</v>
      </c>
      <c r="B583" s="15" t="s">
        <v>82</v>
      </c>
      <c r="C583" s="13">
        <v>180</v>
      </c>
      <c r="D583" s="13">
        <v>190</v>
      </c>
      <c r="E583" s="14">
        <v>180</v>
      </c>
      <c r="F583" s="14">
        <v>5.76</v>
      </c>
      <c r="G583" s="14">
        <v>6</v>
      </c>
      <c r="H583" s="14">
        <v>10.68</v>
      </c>
      <c r="I583" s="14">
        <v>93.6</v>
      </c>
      <c r="J583" s="14">
        <v>2.6</v>
      </c>
      <c r="K583" s="14">
        <v>0.3</v>
      </c>
      <c r="L583" s="14">
        <v>2.76</v>
      </c>
      <c r="M583" s="14">
        <v>240</v>
      </c>
      <c r="N583" s="14">
        <v>0.2</v>
      </c>
      <c r="O583" s="14">
        <v>14.73</v>
      </c>
    </row>
    <row r="584" spans="1:17" ht="15" customHeight="1">
      <c r="A584" s="14" t="s">
        <v>392</v>
      </c>
      <c r="B584" s="77" t="s">
        <v>393</v>
      </c>
      <c r="C584" s="14">
        <v>50</v>
      </c>
      <c r="D584" s="13">
        <v>50</v>
      </c>
      <c r="E584" s="14">
        <v>50</v>
      </c>
      <c r="F584" s="14">
        <v>4</v>
      </c>
      <c r="G584" s="14">
        <v>2.6</v>
      </c>
      <c r="H584" s="14">
        <v>24</v>
      </c>
      <c r="I584" s="14">
        <v>148</v>
      </c>
      <c r="J584" s="14">
        <v>0</v>
      </c>
      <c r="K584" s="14"/>
      <c r="L584" s="14">
        <v>0</v>
      </c>
      <c r="M584" s="14">
        <v>32.659999999999997</v>
      </c>
      <c r="N584" s="14">
        <v>0.33</v>
      </c>
      <c r="O584" s="14">
        <v>3.35</v>
      </c>
    </row>
    <row r="585" spans="1:17" ht="15" customHeight="1">
      <c r="A585" s="19"/>
      <c r="B585" s="42" t="s">
        <v>104</v>
      </c>
      <c r="C585" s="92"/>
      <c r="D585" s="13">
        <v>35.5</v>
      </c>
      <c r="E585" s="14">
        <v>35.5</v>
      </c>
      <c r="F585" s="19"/>
      <c r="G585" s="19"/>
      <c r="H585" s="19"/>
      <c r="I585" s="19"/>
      <c r="J585" s="19"/>
      <c r="K585" s="19"/>
      <c r="L585" s="19"/>
      <c r="M585" s="19"/>
      <c r="N585" s="19"/>
      <c r="O585" s="19"/>
    </row>
    <row r="586" spans="1:17" ht="15" customHeight="1">
      <c r="A586" s="15"/>
      <c r="B586" s="42" t="s">
        <v>105</v>
      </c>
      <c r="C586" s="19"/>
      <c r="D586" s="14">
        <v>1.48</v>
      </c>
      <c r="E586" s="14">
        <v>1.48</v>
      </c>
      <c r="F586" s="19"/>
      <c r="G586" s="19"/>
      <c r="H586" s="19"/>
      <c r="I586" s="19"/>
      <c r="J586" s="92"/>
      <c r="K586" s="92"/>
      <c r="L586" s="92"/>
      <c r="M586" s="92"/>
      <c r="N586" s="92"/>
      <c r="O586" s="92"/>
    </row>
    <row r="587" spans="1:17" ht="15" customHeight="1">
      <c r="A587" s="14"/>
      <c r="B587" s="16" t="s">
        <v>35</v>
      </c>
      <c r="C587" s="14"/>
      <c r="D587" s="13">
        <v>3.7</v>
      </c>
      <c r="E587" s="14">
        <v>3.7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</row>
    <row r="588" spans="1:17" ht="15" customHeight="1">
      <c r="A588" s="14"/>
      <c r="B588" s="16" t="s">
        <v>29</v>
      </c>
      <c r="C588" s="14"/>
      <c r="D588" s="13">
        <v>1.1000000000000001</v>
      </c>
      <c r="E588" s="14">
        <v>1.1000000000000001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</row>
    <row r="589" spans="1:17" ht="15" customHeight="1">
      <c r="A589" s="14"/>
      <c r="B589" s="16" t="s">
        <v>279</v>
      </c>
      <c r="C589" s="14"/>
      <c r="D589" s="13">
        <v>1.48</v>
      </c>
      <c r="E589" s="14">
        <v>1.48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</row>
    <row r="590" spans="1:17" ht="15" customHeight="1">
      <c r="A590" s="14"/>
      <c r="B590" s="16" t="s">
        <v>280</v>
      </c>
      <c r="C590" s="14"/>
      <c r="D590" s="13" t="s">
        <v>281</v>
      </c>
      <c r="E590" s="14">
        <v>1.3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</row>
    <row r="591" spans="1:17" ht="13.5" customHeight="1">
      <c r="A591" s="14"/>
      <c r="B591" s="16" t="s">
        <v>70</v>
      </c>
      <c r="C591" s="14"/>
      <c r="D591" s="13">
        <v>0.55000000000000004</v>
      </c>
      <c r="E591" s="14">
        <v>0.55000000000000004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</row>
    <row r="592" spans="1:17" ht="15" customHeight="1">
      <c r="A592" s="14"/>
      <c r="B592" s="16" t="s">
        <v>378</v>
      </c>
      <c r="C592" s="14"/>
      <c r="D592" s="13">
        <v>0.56000000000000005</v>
      </c>
      <c r="E592" s="14">
        <v>0.56000000000000005</v>
      </c>
      <c r="F592" s="14"/>
      <c r="G592" s="14"/>
      <c r="H592" s="14"/>
      <c r="I592" s="14"/>
      <c r="J592" s="14"/>
      <c r="K592" s="14"/>
      <c r="L592" s="14"/>
      <c r="M592" s="14"/>
      <c r="N592" s="14"/>
      <c r="O592" s="14"/>
    </row>
    <row r="593" spans="1:17" ht="12.75" customHeight="1">
      <c r="A593" s="14"/>
      <c r="B593" s="16" t="s">
        <v>228</v>
      </c>
      <c r="C593" s="14"/>
      <c r="D593" s="13">
        <v>15.6</v>
      </c>
      <c r="E593" s="14">
        <v>15.6</v>
      </c>
      <c r="F593" s="14"/>
      <c r="G593" s="14"/>
      <c r="H593" s="14"/>
      <c r="I593" s="14"/>
      <c r="J593" s="14"/>
      <c r="K593" s="14"/>
      <c r="L593" s="14"/>
      <c r="M593" s="14"/>
      <c r="N593" s="14"/>
      <c r="O593" s="14"/>
    </row>
    <row r="594" spans="1:17" ht="15" customHeight="1">
      <c r="A594" s="21"/>
      <c r="B594" s="21" t="s">
        <v>84</v>
      </c>
      <c r="C594" s="24"/>
      <c r="D594" s="24"/>
      <c r="E594" s="24"/>
      <c r="F594" s="24">
        <f t="shared" ref="F594:O594" si="31">F583+F584</f>
        <v>9.76</v>
      </c>
      <c r="G594" s="24">
        <f t="shared" si="31"/>
        <v>8.6</v>
      </c>
      <c r="H594" s="24">
        <f t="shared" si="31"/>
        <v>34.68</v>
      </c>
      <c r="I594" s="24">
        <f t="shared" si="31"/>
        <v>241.6</v>
      </c>
      <c r="J594" s="24">
        <f t="shared" si="31"/>
        <v>2.6</v>
      </c>
      <c r="K594" s="24">
        <f t="shared" si="31"/>
        <v>0.3</v>
      </c>
      <c r="L594" s="24">
        <f t="shared" si="31"/>
        <v>2.76</v>
      </c>
      <c r="M594" s="24">
        <f t="shared" si="31"/>
        <v>272.66000000000003</v>
      </c>
      <c r="N594" s="24">
        <f t="shared" si="31"/>
        <v>0.53</v>
      </c>
      <c r="O594" s="24">
        <f t="shared" si="31"/>
        <v>18.079999999999998</v>
      </c>
      <c r="P594" s="68"/>
      <c r="Q594" s="71"/>
    </row>
    <row r="595" spans="1:17" ht="13.5" customHeight="1">
      <c r="A595" s="120"/>
      <c r="B595" s="120" t="s">
        <v>85</v>
      </c>
      <c r="C595" s="76"/>
      <c r="D595" s="76"/>
      <c r="E595" s="76"/>
      <c r="F595" s="76">
        <f t="shared" ref="F595:O595" si="32">F522+F525+F581+F594</f>
        <v>37.950000000000003</v>
      </c>
      <c r="G595" s="76">
        <f t="shared" si="32"/>
        <v>41.9</v>
      </c>
      <c r="H595" s="76">
        <f t="shared" si="32"/>
        <v>165.58</v>
      </c>
      <c r="I595" s="76">
        <f t="shared" si="32"/>
        <v>1165.52</v>
      </c>
      <c r="J595" s="76">
        <f t="shared" si="32"/>
        <v>20.986999999999998</v>
      </c>
      <c r="K595" s="76">
        <f t="shared" si="32"/>
        <v>0.56299999999999994</v>
      </c>
      <c r="L595" s="76">
        <f t="shared" si="32"/>
        <v>18.88</v>
      </c>
      <c r="M595" s="76">
        <f t="shared" si="32"/>
        <v>450.26</v>
      </c>
      <c r="N595" s="76">
        <f t="shared" si="32"/>
        <v>41.06</v>
      </c>
      <c r="O595" s="76">
        <f t="shared" si="32"/>
        <v>113.08</v>
      </c>
      <c r="P595" s="67"/>
    </row>
    <row r="596" spans="1:17" ht="0.75" hidden="1" customHeight="1">
      <c r="A596" s="16"/>
      <c r="B596" s="34"/>
      <c r="C596" s="16"/>
      <c r="D596" s="45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7" ht="15" customHeight="1">
      <c r="A597" s="202" t="s">
        <v>282</v>
      </c>
      <c r="B597" s="202"/>
      <c r="C597" s="202"/>
      <c r="D597" s="202"/>
      <c r="E597" s="202"/>
      <c r="F597" s="202"/>
      <c r="G597" s="202"/>
      <c r="H597" s="202"/>
      <c r="I597" s="202"/>
      <c r="J597" s="202"/>
      <c r="K597" s="202"/>
      <c r="L597" s="202"/>
      <c r="M597" s="202"/>
      <c r="N597" s="202"/>
      <c r="O597" s="202"/>
    </row>
    <row r="598" spans="1:17" ht="14.25" customHeight="1">
      <c r="A598" s="16"/>
      <c r="B598" s="32" t="s">
        <v>20</v>
      </c>
      <c r="C598" s="16"/>
      <c r="D598" s="45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7" ht="25.5" customHeight="1">
      <c r="A599" s="149" t="s">
        <v>394</v>
      </c>
      <c r="B599" s="144" t="s">
        <v>395</v>
      </c>
      <c r="C599" s="143" t="s">
        <v>89</v>
      </c>
      <c r="D599" s="143"/>
      <c r="E599" s="143"/>
      <c r="F599" s="143">
        <v>8.6</v>
      </c>
      <c r="G599" s="143">
        <v>8.1999999999999993</v>
      </c>
      <c r="H599" s="143">
        <v>45</v>
      </c>
      <c r="I599" s="143">
        <v>300</v>
      </c>
      <c r="J599" s="143"/>
      <c r="K599" s="143"/>
      <c r="L599" s="143">
        <v>0</v>
      </c>
      <c r="M599" s="143"/>
      <c r="N599" s="143"/>
      <c r="O599" s="143">
        <v>15.62</v>
      </c>
    </row>
    <row r="600" spans="1:17" ht="15.75" customHeight="1">
      <c r="A600" s="148"/>
      <c r="B600" s="146" t="s">
        <v>396</v>
      </c>
      <c r="C600" s="148"/>
      <c r="D600" s="143">
        <v>50</v>
      </c>
      <c r="E600" s="143">
        <v>50</v>
      </c>
      <c r="F600" s="148"/>
      <c r="G600" s="148"/>
      <c r="H600" s="148"/>
      <c r="I600" s="148"/>
      <c r="J600" s="148"/>
      <c r="K600" s="148"/>
      <c r="L600" s="148"/>
      <c r="M600" s="148"/>
      <c r="N600" s="148"/>
      <c r="O600" s="149"/>
    </row>
    <row r="601" spans="1:17" ht="15.75" customHeight="1">
      <c r="A601" s="149"/>
      <c r="B601" s="149" t="s">
        <v>73</v>
      </c>
      <c r="C601" s="149"/>
      <c r="D601" s="143">
        <v>100</v>
      </c>
      <c r="E601" s="143">
        <v>100</v>
      </c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</row>
    <row r="602" spans="1:17" ht="15" customHeight="1">
      <c r="A602" s="149"/>
      <c r="B602" s="149" t="s">
        <v>34</v>
      </c>
      <c r="C602" s="149"/>
      <c r="D602" s="143">
        <v>60</v>
      </c>
      <c r="E602" s="143">
        <v>60</v>
      </c>
      <c r="F602" s="149"/>
      <c r="G602" s="149"/>
      <c r="H602" s="149"/>
      <c r="I602" s="149"/>
      <c r="J602" s="149"/>
      <c r="K602" s="149"/>
      <c r="L602" s="149"/>
      <c r="M602" s="149"/>
      <c r="N602" s="149"/>
      <c r="O602" s="148"/>
    </row>
    <row r="603" spans="1:17" ht="14.25" customHeight="1">
      <c r="A603" s="149"/>
      <c r="B603" s="149" t="s">
        <v>70</v>
      </c>
      <c r="C603" s="149"/>
      <c r="D603" s="143">
        <v>1</v>
      </c>
      <c r="E603" s="143">
        <v>1</v>
      </c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</row>
    <row r="604" spans="1:17" ht="15" customHeight="1">
      <c r="A604" s="149"/>
      <c r="B604" s="149" t="s">
        <v>35</v>
      </c>
      <c r="C604" s="149"/>
      <c r="D604" s="143">
        <v>6</v>
      </c>
      <c r="E604" s="143">
        <v>6</v>
      </c>
      <c r="F604" s="148"/>
      <c r="G604" s="148"/>
      <c r="H604" s="148"/>
      <c r="I604" s="148"/>
      <c r="J604" s="153"/>
      <c r="K604" s="153"/>
      <c r="L604" s="153"/>
      <c r="M604" s="153"/>
      <c r="N604" s="153"/>
      <c r="O604" s="153"/>
    </row>
    <row r="605" spans="1:17" ht="15" customHeight="1">
      <c r="A605" s="148"/>
      <c r="B605" s="149" t="s">
        <v>74</v>
      </c>
      <c r="C605" s="148"/>
      <c r="D605" s="143">
        <v>5</v>
      </c>
      <c r="E605" s="143">
        <v>5</v>
      </c>
      <c r="F605" s="148"/>
      <c r="G605" s="148"/>
      <c r="H605" s="148"/>
      <c r="I605" s="148"/>
      <c r="J605" s="153"/>
      <c r="K605" s="153"/>
      <c r="L605" s="153"/>
      <c r="M605" s="153"/>
      <c r="N605" s="153"/>
      <c r="O605" s="153"/>
    </row>
    <row r="606" spans="1:17" ht="15" hidden="1" customHeight="1">
      <c r="A606" s="100"/>
      <c r="B606" s="16"/>
      <c r="C606" s="14"/>
      <c r="D606" s="82"/>
      <c r="E606" s="83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7" ht="15" hidden="1" customHeight="1">
      <c r="A607" s="100"/>
      <c r="B607" s="16"/>
      <c r="C607" s="14"/>
      <c r="D607" s="84"/>
      <c r="E607" s="85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7" ht="15" hidden="1" customHeight="1">
      <c r="A608" s="100"/>
      <c r="B608" s="16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7">
      <c r="A609" s="15"/>
      <c r="B609" s="15" t="s">
        <v>63</v>
      </c>
      <c r="C609" s="13">
        <v>40</v>
      </c>
      <c r="D609" s="13">
        <v>40</v>
      </c>
      <c r="E609" s="14">
        <v>40</v>
      </c>
      <c r="F609" s="14">
        <v>3.3</v>
      </c>
      <c r="G609" s="14">
        <v>0.5</v>
      </c>
      <c r="H609" s="14">
        <v>16.8</v>
      </c>
      <c r="I609" s="14">
        <v>84.6</v>
      </c>
      <c r="J609" s="14">
        <v>4.3999999999999997E-2</v>
      </c>
      <c r="K609" s="14">
        <v>1.2E-2</v>
      </c>
      <c r="L609" s="14">
        <v>0</v>
      </c>
      <c r="M609" s="14">
        <v>8</v>
      </c>
      <c r="N609" s="14">
        <v>0.44</v>
      </c>
      <c r="O609" s="65">
        <v>2.66</v>
      </c>
    </row>
    <row r="610" spans="1:17" ht="15.75" hidden="1" customHeight="1">
      <c r="A610" s="14"/>
      <c r="B610" s="15"/>
      <c r="C610" s="13"/>
      <c r="D610" s="13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3"/>
    </row>
    <row r="611" spans="1:17" ht="14.25" customHeight="1">
      <c r="A611" s="14" t="s">
        <v>93</v>
      </c>
      <c r="B611" s="15" t="s">
        <v>29</v>
      </c>
      <c r="C611" s="13">
        <v>5</v>
      </c>
      <c r="D611" s="13">
        <v>5</v>
      </c>
      <c r="E611" s="14">
        <v>5</v>
      </c>
      <c r="F611" s="14">
        <v>0.05</v>
      </c>
      <c r="G611" s="14">
        <v>4.0999999999999996</v>
      </c>
      <c r="H611" s="14">
        <v>0.05</v>
      </c>
      <c r="I611" s="14">
        <v>37.5</v>
      </c>
      <c r="J611" s="14">
        <v>0</v>
      </c>
      <c r="K611" s="14">
        <v>0.01</v>
      </c>
      <c r="L611" s="14">
        <v>0</v>
      </c>
      <c r="M611" s="14">
        <v>1</v>
      </c>
      <c r="N611" s="14">
        <v>0</v>
      </c>
      <c r="O611" s="13">
        <v>4.8499999999999996</v>
      </c>
    </row>
    <row r="612" spans="1:17" ht="15" customHeight="1">
      <c r="A612" s="14" t="s">
        <v>94</v>
      </c>
      <c r="B612" s="11" t="s">
        <v>95</v>
      </c>
      <c r="C612" s="14">
        <v>200</v>
      </c>
      <c r="D612" s="12"/>
      <c r="E612" s="14"/>
      <c r="F612" s="14">
        <v>0.2</v>
      </c>
      <c r="G612" s="14">
        <v>0.1</v>
      </c>
      <c r="H612" s="14">
        <v>9.3000000000000007</v>
      </c>
      <c r="I612" s="14">
        <v>38</v>
      </c>
      <c r="J612" s="14">
        <v>0</v>
      </c>
      <c r="K612" s="14">
        <v>0</v>
      </c>
      <c r="L612" s="14">
        <v>0</v>
      </c>
      <c r="M612" s="14">
        <v>12</v>
      </c>
      <c r="N612" s="14">
        <v>0.8</v>
      </c>
      <c r="O612" s="65">
        <v>1.85</v>
      </c>
    </row>
    <row r="613" spans="1:17" ht="15" customHeight="1">
      <c r="A613" s="14"/>
      <c r="B613" s="42" t="s">
        <v>97</v>
      </c>
      <c r="C613" s="19"/>
      <c r="D613" s="14">
        <v>1</v>
      </c>
      <c r="E613" s="14">
        <v>1</v>
      </c>
      <c r="F613" s="14"/>
      <c r="G613" s="19"/>
      <c r="H613" s="19"/>
      <c r="I613" s="19"/>
      <c r="J613" s="19"/>
      <c r="K613" s="19"/>
      <c r="L613" s="19"/>
      <c r="M613" s="19"/>
      <c r="N613" s="19"/>
      <c r="O613" s="19"/>
    </row>
    <row r="614" spans="1:17" ht="15.75" customHeight="1">
      <c r="A614" s="15"/>
      <c r="B614" s="42" t="s">
        <v>34</v>
      </c>
      <c r="C614" s="15"/>
      <c r="D614" s="14">
        <v>216</v>
      </c>
      <c r="E614" s="14">
        <v>200</v>
      </c>
      <c r="F614" s="16"/>
      <c r="G614" s="15"/>
      <c r="H614" s="15"/>
      <c r="I614" s="15"/>
      <c r="J614" s="66"/>
      <c r="K614" s="66"/>
      <c r="L614" s="66"/>
      <c r="M614" s="66"/>
      <c r="N614" s="66"/>
      <c r="O614" s="66"/>
    </row>
    <row r="615" spans="1:17" ht="14.25" customHeight="1">
      <c r="A615" s="14"/>
      <c r="B615" s="42" t="s">
        <v>35</v>
      </c>
      <c r="C615" s="14"/>
      <c r="D615" s="13">
        <v>10</v>
      </c>
      <c r="E615" s="14">
        <v>10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7" ht="15.75" hidden="1" customHeight="1">
      <c r="A616" s="16"/>
      <c r="B616" s="16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</row>
    <row r="617" spans="1:17" ht="14.25" hidden="1" customHeight="1">
      <c r="A617" s="16"/>
      <c r="B617" s="16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</row>
    <row r="618" spans="1:17" ht="15" customHeight="1">
      <c r="A618" s="21"/>
      <c r="B618" s="21" t="s">
        <v>98</v>
      </c>
      <c r="C618" s="24"/>
      <c r="D618" s="24"/>
      <c r="E618" s="24"/>
      <c r="F618" s="24">
        <f t="shared" ref="F618:O618" si="33">SUM(F599:F617)</f>
        <v>12.15</v>
      </c>
      <c r="G618" s="24">
        <f t="shared" si="33"/>
        <v>12.9</v>
      </c>
      <c r="H618" s="24">
        <f t="shared" si="33"/>
        <v>71.150000000000006</v>
      </c>
      <c r="I618" s="24">
        <f t="shared" si="33"/>
        <v>460.1</v>
      </c>
      <c r="J618" s="24">
        <f t="shared" si="33"/>
        <v>4.3999999999999997E-2</v>
      </c>
      <c r="K618" s="24">
        <f t="shared" si="33"/>
        <v>2.1999999999999999E-2</v>
      </c>
      <c r="L618" s="24">
        <f t="shared" si="33"/>
        <v>0</v>
      </c>
      <c r="M618" s="24">
        <f t="shared" si="33"/>
        <v>21</v>
      </c>
      <c r="N618" s="24">
        <f t="shared" si="33"/>
        <v>1.24</v>
      </c>
      <c r="O618" s="24">
        <f t="shared" si="33"/>
        <v>24.98</v>
      </c>
      <c r="P618" s="67"/>
    </row>
    <row r="619" spans="1:17" ht="15" customHeight="1">
      <c r="A619" s="29"/>
      <c r="B619" s="26" t="s">
        <v>360</v>
      </c>
      <c r="C619" s="29"/>
      <c r="D619" s="31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7" ht="27" customHeight="1">
      <c r="A620" s="25" t="s">
        <v>39</v>
      </c>
      <c r="B620" s="77" t="s">
        <v>382</v>
      </c>
      <c r="C620" s="29">
        <v>180</v>
      </c>
      <c r="D620" s="29">
        <v>180</v>
      </c>
      <c r="E620" s="29">
        <v>180</v>
      </c>
      <c r="F620" s="29">
        <v>0.6</v>
      </c>
      <c r="G620" s="29">
        <v>0</v>
      </c>
      <c r="H620" s="29">
        <v>31</v>
      </c>
      <c r="I620" s="29">
        <v>82</v>
      </c>
      <c r="J620" s="29">
        <v>0.03</v>
      </c>
      <c r="K620" s="29">
        <v>0.03</v>
      </c>
      <c r="L620" s="29">
        <v>12</v>
      </c>
      <c r="M620" s="29">
        <v>17</v>
      </c>
      <c r="N620" s="31">
        <v>1.8</v>
      </c>
      <c r="O620" s="29">
        <v>22.77</v>
      </c>
    </row>
    <row r="621" spans="1:17" ht="15" customHeight="1">
      <c r="A621" s="21"/>
      <c r="B621" s="21" t="s">
        <v>41</v>
      </c>
      <c r="C621" s="24"/>
      <c r="D621" s="23"/>
      <c r="E621" s="24"/>
      <c r="F621" s="24">
        <f t="shared" ref="F621:O621" si="34">F620</f>
        <v>0.6</v>
      </c>
      <c r="G621" s="24">
        <f t="shared" si="34"/>
        <v>0</v>
      </c>
      <c r="H621" s="24">
        <f t="shared" si="34"/>
        <v>31</v>
      </c>
      <c r="I621" s="24">
        <f t="shared" si="34"/>
        <v>82</v>
      </c>
      <c r="J621" s="24">
        <f t="shared" si="34"/>
        <v>0.03</v>
      </c>
      <c r="K621" s="24">
        <f t="shared" si="34"/>
        <v>0.03</v>
      </c>
      <c r="L621" s="24">
        <f t="shared" si="34"/>
        <v>12</v>
      </c>
      <c r="M621" s="24">
        <f t="shared" si="34"/>
        <v>17</v>
      </c>
      <c r="N621" s="24">
        <f t="shared" si="34"/>
        <v>1.8</v>
      </c>
      <c r="O621" s="24">
        <f t="shared" si="34"/>
        <v>22.77</v>
      </c>
      <c r="P621" s="68"/>
      <c r="Q621" s="71"/>
    </row>
    <row r="622" spans="1:17" ht="15" customHeight="1">
      <c r="A622" s="16"/>
      <c r="B622" s="32" t="s">
        <v>42</v>
      </c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</row>
    <row r="623" spans="1:17" ht="27" customHeight="1">
      <c r="A623" s="127" t="s">
        <v>397</v>
      </c>
      <c r="B623" s="130" t="s">
        <v>398</v>
      </c>
      <c r="C623" s="128">
        <v>200</v>
      </c>
      <c r="D623" s="128"/>
      <c r="E623" s="128"/>
      <c r="F623" s="128">
        <v>1.4</v>
      </c>
      <c r="G623" s="128">
        <v>3.94</v>
      </c>
      <c r="H623" s="128">
        <v>11.4</v>
      </c>
      <c r="I623" s="128">
        <v>86.6</v>
      </c>
      <c r="J623" s="128"/>
      <c r="K623" s="128"/>
      <c r="L623" s="128">
        <v>9</v>
      </c>
      <c r="M623" s="128"/>
      <c r="N623" s="128"/>
      <c r="O623" s="128">
        <v>7.82</v>
      </c>
    </row>
    <row r="624" spans="1:17" ht="15" customHeight="1">
      <c r="A624" s="127"/>
      <c r="B624" s="156" t="s">
        <v>399</v>
      </c>
      <c r="C624" s="128"/>
      <c r="D624" s="128">
        <v>20</v>
      </c>
      <c r="E624" s="128">
        <v>16</v>
      </c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</row>
    <row r="625" spans="1:15" ht="14.25" customHeight="1">
      <c r="A625" s="127"/>
      <c r="B625" s="156" t="s">
        <v>363</v>
      </c>
      <c r="C625" s="128"/>
      <c r="D625" s="157"/>
      <c r="E625" s="15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</row>
    <row r="626" spans="1:15" ht="14.25" customHeight="1">
      <c r="A626" s="127"/>
      <c r="B626" s="159" t="s">
        <v>46</v>
      </c>
      <c r="C626" s="128"/>
      <c r="D626" s="160">
        <v>53.4</v>
      </c>
      <c r="E626" s="161">
        <v>40</v>
      </c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</row>
    <row r="627" spans="1:15" ht="16.5" customHeight="1">
      <c r="A627" s="127"/>
      <c r="B627" s="159" t="s">
        <v>47</v>
      </c>
      <c r="C627" s="128"/>
      <c r="D627" s="162">
        <v>57.1</v>
      </c>
      <c r="E627" s="163">
        <v>40</v>
      </c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</row>
    <row r="628" spans="1:15" ht="15" customHeight="1">
      <c r="A628" s="127"/>
      <c r="B628" s="159" t="s">
        <v>48</v>
      </c>
      <c r="C628" s="128"/>
      <c r="D628" s="157">
        <v>61.5</v>
      </c>
      <c r="E628" s="158">
        <v>40</v>
      </c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</row>
    <row r="629" spans="1:15" ht="15.75" customHeight="1">
      <c r="A629" s="127"/>
      <c r="B629" s="159" t="s">
        <v>49</v>
      </c>
      <c r="C629" s="128"/>
      <c r="D629" s="157">
        <v>66.599999999999994</v>
      </c>
      <c r="E629" s="158">
        <v>40</v>
      </c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</row>
    <row r="630" spans="1:15" ht="15" customHeight="1">
      <c r="A630" s="127"/>
      <c r="B630" s="156" t="s">
        <v>124</v>
      </c>
      <c r="C630" s="128"/>
      <c r="D630" s="160"/>
      <c r="E630" s="161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</row>
    <row r="631" spans="1:15" ht="15" customHeight="1">
      <c r="A631" s="127"/>
      <c r="B631" s="159" t="s">
        <v>52</v>
      </c>
      <c r="C631" s="128"/>
      <c r="D631" s="157">
        <v>10</v>
      </c>
      <c r="E631" s="158">
        <v>8</v>
      </c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</row>
    <row r="632" spans="1:15" s="3" customFormat="1" ht="15.75" customHeight="1">
      <c r="A632" s="127"/>
      <c r="B632" s="159" t="s">
        <v>53</v>
      </c>
      <c r="C632" s="164"/>
      <c r="D632" s="165">
        <v>10.7</v>
      </c>
      <c r="E632" s="131">
        <v>8</v>
      </c>
      <c r="F632" s="164"/>
      <c r="G632" s="164"/>
      <c r="H632" s="164"/>
      <c r="I632" s="164"/>
      <c r="J632" s="169"/>
      <c r="K632" s="169"/>
      <c r="L632" s="169"/>
      <c r="M632" s="169"/>
      <c r="N632" s="169"/>
      <c r="O632" s="169"/>
    </row>
    <row r="633" spans="1:15">
      <c r="A633" s="130"/>
      <c r="B633" s="156" t="s">
        <v>67</v>
      </c>
      <c r="C633" s="164"/>
      <c r="D633" s="157">
        <v>9.6</v>
      </c>
      <c r="E633" s="158">
        <v>8</v>
      </c>
      <c r="F633" s="164"/>
      <c r="G633" s="164"/>
      <c r="H633" s="164"/>
      <c r="I633" s="164"/>
      <c r="J633" s="169"/>
      <c r="K633" s="169"/>
      <c r="L633" s="169"/>
      <c r="M633" s="169"/>
      <c r="N633" s="169"/>
      <c r="O633" s="169"/>
    </row>
    <row r="634" spans="1:15" ht="15.75" customHeight="1">
      <c r="A634" s="130"/>
      <c r="B634" s="127" t="s">
        <v>400</v>
      </c>
      <c r="C634" s="164"/>
      <c r="D634" s="166">
        <v>9.1999999999999993</v>
      </c>
      <c r="E634" s="167">
        <v>6</v>
      </c>
      <c r="F634" s="164"/>
      <c r="G634" s="164"/>
      <c r="H634" s="164"/>
      <c r="I634" s="164"/>
      <c r="J634" s="169"/>
      <c r="K634" s="169"/>
      <c r="L634" s="169"/>
      <c r="M634" s="169"/>
      <c r="N634" s="169"/>
      <c r="O634" s="169"/>
    </row>
    <row r="635" spans="1:15" ht="15.75" customHeight="1">
      <c r="A635" s="130"/>
      <c r="B635" s="127" t="s">
        <v>68</v>
      </c>
      <c r="C635" s="164"/>
      <c r="D635" s="165">
        <v>4</v>
      </c>
      <c r="E635" s="131">
        <v>4</v>
      </c>
      <c r="F635" s="164"/>
      <c r="G635" s="164"/>
      <c r="H635" s="164"/>
      <c r="I635" s="164"/>
      <c r="J635" s="169"/>
      <c r="K635" s="169"/>
      <c r="L635" s="169"/>
      <c r="M635" s="169"/>
      <c r="N635" s="169"/>
      <c r="O635" s="169"/>
    </row>
    <row r="636" spans="1:15" ht="15.75" customHeight="1">
      <c r="A636" s="130"/>
      <c r="B636" s="127" t="s">
        <v>70</v>
      </c>
      <c r="C636" s="164"/>
      <c r="D636" s="166">
        <v>2</v>
      </c>
      <c r="E636" s="167">
        <v>2</v>
      </c>
      <c r="F636" s="164"/>
      <c r="G636" s="164"/>
      <c r="H636" s="164"/>
      <c r="I636" s="164"/>
      <c r="J636" s="169"/>
      <c r="K636" s="169"/>
      <c r="L636" s="169"/>
      <c r="M636" s="169"/>
      <c r="N636" s="169"/>
      <c r="O636" s="169"/>
    </row>
    <row r="637" spans="1:15" ht="15.75" customHeight="1">
      <c r="A637" s="130"/>
      <c r="B637" s="127" t="s">
        <v>34</v>
      </c>
      <c r="C637" s="164"/>
      <c r="D637" s="165">
        <v>150</v>
      </c>
      <c r="E637" s="131">
        <v>150</v>
      </c>
      <c r="F637" s="164"/>
      <c r="G637" s="164"/>
      <c r="H637" s="164"/>
      <c r="I637" s="164"/>
      <c r="J637" s="169"/>
      <c r="K637" s="169"/>
      <c r="L637" s="169"/>
      <c r="M637" s="169"/>
      <c r="N637" s="169"/>
      <c r="O637" s="169"/>
    </row>
    <row r="638" spans="1:15" ht="15" customHeight="1">
      <c r="A638" s="16" t="s">
        <v>294</v>
      </c>
      <c r="B638" s="168" t="s">
        <v>401</v>
      </c>
      <c r="C638" s="14" t="s">
        <v>296</v>
      </c>
      <c r="D638" s="14"/>
      <c r="E638" s="14"/>
      <c r="F638" s="14">
        <v>21.9</v>
      </c>
      <c r="G638" s="14">
        <v>24.35</v>
      </c>
      <c r="H638" s="14">
        <v>45.85</v>
      </c>
      <c r="I638" s="14">
        <v>459</v>
      </c>
      <c r="J638" s="14"/>
      <c r="K638" s="14"/>
      <c r="L638" s="14">
        <v>0.06</v>
      </c>
      <c r="M638" s="14"/>
      <c r="N638" s="14"/>
      <c r="O638" s="14">
        <v>43.2</v>
      </c>
    </row>
    <row r="639" spans="1:15" ht="15" customHeight="1">
      <c r="A639" s="16"/>
      <c r="B639" s="16" t="s">
        <v>297</v>
      </c>
      <c r="C639" s="14"/>
      <c r="D639" s="87">
        <v>132</v>
      </c>
      <c r="E639" s="88">
        <v>108.8</v>
      </c>
      <c r="F639" s="14"/>
      <c r="G639" s="14"/>
      <c r="H639" s="14"/>
      <c r="I639" s="14"/>
      <c r="J639" s="14"/>
      <c r="K639" s="14"/>
      <c r="L639" s="14"/>
      <c r="M639" s="14"/>
      <c r="N639" s="14"/>
      <c r="O639" s="14"/>
    </row>
    <row r="640" spans="1:15" ht="15.75" customHeight="1">
      <c r="A640" s="16"/>
      <c r="B640" s="16" t="s">
        <v>68</v>
      </c>
      <c r="C640" s="14"/>
      <c r="D640" s="47">
        <v>11.2</v>
      </c>
      <c r="E640" s="48">
        <v>11.2</v>
      </c>
      <c r="F640" s="14"/>
      <c r="G640" s="14"/>
      <c r="H640" s="14"/>
      <c r="I640" s="14"/>
      <c r="J640" s="14"/>
      <c r="K640" s="14"/>
      <c r="L640" s="14"/>
      <c r="M640" s="14"/>
      <c r="N640" s="14"/>
      <c r="O640" s="14"/>
    </row>
    <row r="641" spans="1:17" ht="15.75" customHeight="1">
      <c r="A641" s="16"/>
      <c r="B641" s="35" t="s">
        <v>124</v>
      </c>
      <c r="C641" s="14"/>
      <c r="D641" s="46"/>
      <c r="E641" s="41"/>
      <c r="F641" s="14"/>
      <c r="G641" s="14"/>
      <c r="H641" s="14"/>
      <c r="I641" s="14"/>
      <c r="J641" s="14"/>
      <c r="K641" s="14"/>
      <c r="L641" s="14"/>
      <c r="M641" s="14"/>
      <c r="N641" s="14"/>
      <c r="O641" s="14"/>
    </row>
    <row r="642" spans="1:17" ht="15.75" customHeight="1">
      <c r="A642" s="16"/>
      <c r="B642" s="37" t="s">
        <v>52</v>
      </c>
      <c r="C642" s="14"/>
      <c r="D642" s="47">
        <v>16</v>
      </c>
      <c r="E642" s="48">
        <v>12.8</v>
      </c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3" spans="1:17" ht="15.75" customHeight="1">
      <c r="A643" s="16"/>
      <c r="B643" s="37" t="s">
        <v>53</v>
      </c>
      <c r="C643" s="14"/>
      <c r="D643" s="43">
        <v>17</v>
      </c>
      <c r="E643" s="44">
        <v>12.8</v>
      </c>
      <c r="F643" s="14"/>
      <c r="G643" s="14"/>
      <c r="H643" s="14"/>
      <c r="I643" s="14"/>
      <c r="J643" s="14"/>
      <c r="K643" s="14"/>
      <c r="L643" s="14"/>
      <c r="M643" s="14"/>
      <c r="N643" s="14"/>
      <c r="O643" s="14"/>
    </row>
    <row r="644" spans="1:17" ht="15.75" customHeight="1">
      <c r="A644" s="16"/>
      <c r="B644" s="42" t="s">
        <v>67</v>
      </c>
      <c r="C644" s="14"/>
      <c r="D644" s="46">
        <v>12.8</v>
      </c>
      <c r="E644" s="41">
        <v>11.2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</row>
    <row r="645" spans="1:17" ht="15.75" customHeight="1">
      <c r="A645" s="16"/>
      <c r="B645" s="42" t="s">
        <v>197</v>
      </c>
      <c r="C645" s="14"/>
      <c r="D645" s="47">
        <v>8</v>
      </c>
      <c r="E645" s="48">
        <v>8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</row>
    <row r="646" spans="1:17" ht="15.75" customHeight="1">
      <c r="A646" s="16"/>
      <c r="B646" s="16" t="s">
        <v>90</v>
      </c>
      <c r="C646" s="14"/>
      <c r="D646" s="46">
        <v>56</v>
      </c>
      <c r="E646" s="41">
        <v>56</v>
      </c>
      <c r="F646" s="14"/>
      <c r="G646" s="14"/>
      <c r="H646" s="14"/>
      <c r="I646" s="14"/>
      <c r="J646" s="14"/>
      <c r="K646" s="14"/>
      <c r="L646" s="14"/>
      <c r="M646" s="14"/>
      <c r="N646" s="14"/>
      <c r="O646" s="14"/>
    </row>
    <row r="647" spans="1:17" ht="15" customHeight="1">
      <c r="A647" s="16"/>
      <c r="B647" s="16" t="s">
        <v>70</v>
      </c>
      <c r="C647" s="14"/>
      <c r="D647" s="170">
        <v>2</v>
      </c>
      <c r="E647" s="171">
        <v>2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</row>
    <row r="648" spans="1:17" ht="14.25" customHeight="1">
      <c r="A648" s="16"/>
      <c r="B648" s="172" t="s">
        <v>63</v>
      </c>
      <c r="C648" s="138">
        <v>50</v>
      </c>
      <c r="D648" s="138">
        <v>50</v>
      </c>
      <c r="E648" s="138">
        <v>50</v>
      </c>
      <c r="F648" s="138">
        <v>4.0999999999999996</v>
      </c>
      <c r="G648" s="138">
        <v>0.7</v>
      </c>
      <c r="H648" s="138">
        <v>21</v>
      </c>
      <c r="I648" s="138">
        <v>106</v>
      </c>
      <c r="J648" s="174">
        <v>5.5E-2</v>
      </c>
      <c r="K648" s="174">
        <v>1.4999999999999999E-2</v>
      </c>
      <c r="L648" s="174">
        <v>0</v>
      </c>
      <c r="M648" s="69">
        <v>12</v>
      </c>
      <c r="N648" s="69">
        <v>0.66</v>
      </c>
      <c r="O648" s="14">
        <v>3.33</v>
      </c>
    </row>
    <row r="649" spans="1:17" ht="13.5" customHeight="1">
      <c r="A649" s="10" t="s">
        <v>176</v>
      </c>
      <c r="B649" s="15" t="s">
        <v>177</v>
      </c>
      <c r="C649" s="13">
        <v>180</v>
      </c>
      <c r="D649" s="12"/>
      <c r="E649" s="14"/>
      <c r="F649" s="14">
        <v>0.18</v>
      </c>
      <c r="G649" s="14">
        <v>0</v>
      </c>
      <c r="H649" s="14">
        <v>32.22</v>
      </c>
      <c r="I649" s="14">
        <v>122.4</v>
      </c>
      <c r="J649" s="14">
        <v>0.02</v>
      </c>
      <c r="K649" s="14">
        <v>0</v>
      </c>
      <c r="L649" s="14">
        <v>4.8600000000000003</v>
      </c>
      <c r="M649" s="14">
        <v>12</v>
      </c>
      <c r="N649" s="14">
        <v>0.8</v>
      </c>
      <c r="O649" s="14">
        <v>6.62</v>
      </c>
    </row>
    <row r="650" spans="1:17" ht="15" customHeight="1">
      <c r="A650" s="10"/>
      <c r="B650" s="16" t="s">
        <v>178</v>
      </c>
      <c r="C650" s="12"/>
      <c r="D650" s="13">
        <v>40.799999999999997</v>
      </c>
      <c r="E650" s="14">
        <v>36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17" ht="15" customHeight="1">
      <c r="A651" s="10"/>
      <c r="B651" s="42" t="s">
        <v>35</v>
      </c>
      <c r="C651" s="33"/>
      <c r="D651" s="13">
        <v>21.6</v>
      </c>
      <c r="E651" s="14">
        <v>21.6</v>
      </c>
      <c r="F651" s="16"/>
      <c r="G651" s="16"/>
      <c r="H651" s="16"/>
      <c r="I651" s="16"/>
      <c r="J651" s="16"/>
      <c r="K651" s="16"/>
      <c r="L651" s="16"/>
      <c r="M651" s="16"/>
      <c r="N651" s="16"/>
      <c r="O651" s="16"/>
    </row>
    <row r="652" spans="1:17" ht="15.75" customHeight="1">
      <c r="A652" s="10"/>
      <c r="B652" s="42" t="s">
        <v>78</v>
      </c>
      <c r="C652" s="33"/>
      <c r="D652" s="13">
        <v>0.18</v>
      </c>
      <c r="E652" s="14">
        <v>0.18</v>
      </c>
      <c r="F652" s="16"/>
      <c r="G652" s="16"/>
      <c r="H652" s="16"/>
      <c r="I652" s="16"/>
      <c r="J652" s="16"/>
      <c r="K652" s="16"/>
      <c r="L652" s="16"/>
      <c r="M652" s="16"/>
      <c r="N652" s="16"/>
      <c r="O652" s="16"/>
    </row>
    <row r="653" spans="1:17" ht="14.25" customHeight="1">
      <c r="A653" s="10"/>
      <c r="B653" s="16" t="s">
        <v>34</v>
      </c>
      <c r="C653" s="33"/>
      <c r="D653" s="13">
        <v>155</v>
      </c>
      <c r="E653" s="14">
        <v>155</v>
      </c>
      <c r="F653" s="16"/>
      <c r="G653" s="16"/>
      <c r="H653" s="16"/>
      <c r="I653" s="16"/>
      <c r="J653" s="16"/>
      <c r="K653" s="16"/>
      <c r="L653" s="16"/>
      <c r="M653" s="16"/>
      <c r="N653" s="16"/>
      <c r="O653" s="16"/>
    </row>
    <row r="654" spans="1:17" ht="12.75" customHeight="1">
      <c r="A654" s="21"/>
      <c r="B654" s="21" t="s">
        <v>131</v>
      </c>
      <c r="C654" s="121"/>
      <c r="D654" s="121"/>
      <c r="E654" s="121"/>
      <c r="F654" s="24">
        <f t="shared" ref="F654:O654" si="35">SUM(F623:F653)</f>
        <v>27.58</v>
      </c>
      <c r="G654" s="24">
        <f t="shared" si="35"/>
        <v>28.99</v>
      </c>
      <c r="H654" s="24">
        <f t="shared" si="35"/>
        <v>110.47</v>
      </c>
      <c r="I654" s="24">
        <f t="shared" si="35"/>
        <v>774</v>
      </c>
      <c r="J654" s="24">
        <f t="shared" si="35"/>
        <v>7.4999999999999997E-2</v>
      </c>
      <c r="K654" s="24">
        <f t="shared" si="35"/>
        <v>1.4999999999999999E-2</v>
      </c>
      <c r="L654" s="24">
        <f t="shared" si="35"/>
        <v>13.92</v>
      </c>
      <c r="M654" s="24">
        <f t="shared" si="35"/>
        <v>24</v>
      </c>
      <c r="N654" s="24">
        <f t="shared" si="35"/>
        <v>1.46</v>
      </c>
      <c r="O654" s="24">
        <f t="shared" si="35"/>
        <v>60.97</v>
      </c>
      <c r="P654" s="68"/>
      <c r="Q654" s="71"/>
    </row>
    <row r="655" spans="1:17" ht="15.75" hidden="1" customHeight="1">
      <c r="A655" s="15"/>
      <c r="B655" s="16"/>
      <c r="C655" s="15"/>
      <c r="D655" s="15"/>
      <c r="E655" s="15"/>
      <c r="F655" s="15">
        <f t="shared" ref="F655:L655" si="36">SUM(F623:F654)</f>
        <v>55.16</v>
      </c>
      <c r="G655" s="15">
        <f t="shared" si="36"/>
        <v>57.98</v>
      </c>
      <c r="H655" s="15">
        <f t="shared" si="36"/>
        <v>220.94</v>
      </c>
      <c r="I655" s="15">
        <f t="shared" si="36"/>
        <v>1548</v>
      </c>
      <c r="J655" s="66">
        <f t="shared" si="36"/>
        <v>0.15</v>
      </c>
      <c r="K655" s="66">
        <f t="shared" si="36"/>
        <v>0.03</v>
      </c>
      <c r="L655" s="66">
        <f t="shared" si="36"/>
        <v>27.84</v>
      </c>
      <c r="M655" s="66"/>
      <c r="N655" s="66"/>
      <c r="O655" s="66"/>
    </row>
    <row r="656" spans="1:17" ht="14.25" customHeight="1">
      <c r="A656" s="16"/>
      <c r="B656" s="26" t="s">
        <v>80</v>
      </c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</row>
    <row r="657" spans="1:17" ht="15" customHeight="1">
      <c r="A657" s="14" t="s">
        <v>221</v>
      </c>
      <c r="B657" s="15" t="s">
        <v>222</v>
      </c>
      <c r="C657" s="14">
        <v>180</v>
      </c>
      <c r="D657" s="13">
        <v>186</v>
      </c>
      <c r="E657" s="14">
        <v>180</v>
      </c>
      <c r="F657" s="14">
        <v>5</v>
      </c>
      <c r="G657" s="14">
        <v>5.8</v>
      </c>
      <c r="H657" s="14">
        <v>7.4</v>
      </c>
      <c r="I657" s="14">
        <v>101.7</v>
      </c>
      <c r="J657" s="14">
        <v>7.1999999999999995E-2</v>
      </c>
      <c r="K657" s="14">
        <v>0.3</v>
      </c>
      <c r="L657" s="14">
        <v>1.26</v>
      </c>
      <c r="M657" s="14">
        <v>240</v>
      </c>
      <c r="N657" s="14">
        <v>0.2</v>
      </c>
      <c r="O657" s="14">
        <v>17.95</v>
      </c>
    </row>
    <row r="658" spans="1:17" ht="26.25" customHeight="1">
      <c r="A658" s="14" t="s">
        <v>298</v>
      </c>
      <c r="B658" s="11" t="s">
        <v>402</v>
      </c>
      <c r="C658" s="14">
        <v>50</v>
      </c>
      <c r="D658" s="14"/>
      <c r="E658" s="14"/>
      <c r="F658" s="14">
        <v>3.53</v>
      </c>
      <c r="G658" s="14">
        <v>4.8</v>
      </c>
      <c r="H658" s="14">
        <v>48.67</v>
      </c>
      <c r="I658" s="14">
        <v>81.3</v>
      </c>
      <c r="J658" s="14"/>
      <c r="K658" s="14"/>
      <c r="L658" s="14">
        <v>0</v>
      </c>
      <c r="M658" s="14">
        <v>16.8</v>
      </c>
      <c r="N658" s="14">
        <v>0.56999999999999995</v>
      </c>
      <c r="O658" s="14">
        <v>5.34</v>
      </c>
    </row>
    <row r="659" spans="1:17" ht="15" customHeight="1">
      <c r="A659" s="14"/>
      <c r="B659" s="42" t="s">
        <v>300</v>
      </c>
      <c r="C659" s="14"/>
      <c r="D659" s="14"/>
      <c r="E659" s="14">
        <v>38.700000000000003</v>
      </c>
      <c r="F659" s="14"/>
      <c r="G659" s="14"/>
      <c r="H659" s="14"/>
      <c r="I659" s="14"/>
      <c r="J659" s="14"/>
      <c r="K659" s="14"/>
      <c r="L659" s="14"/>
      <c r="M659" s="14"/>
      <c r="N659" s="14"/>
      <c r="O659" s="14"/>
    </row>
    <row r="660" spans="1:17" ht="15" customHeight="1">
      <c r="A660" s="14"/>
      <c r="B660" s="42" t="s">
        <v>403</v>
      </c>
      <c r="C660" s="14"/>
      <c r="D660" s="47">
        <v>24.5</v>
      </c>
      <c r="E660" s="48">
        <v>24.5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7" ht="15" customHeight="1">
      <c r="A661" s="14"/>
      <c r="B661" s="42" t="s">
        <v>35</v>
      </c>
      <c r="C661" s="14"/>
      <c r="D661" s="46">
        <v>1.7</v>
      </c>
      <c r="E661" s="41">
        <v>1.7</v>
      </c>
      <c r="F661" s="14"/>
      <c r="G661" s="14"/>
      <c r="H661" s="14"/>
      <c r="I661" s="14"/>
      <c r="J661" s="14"/>
      <c r="K661" s="14"/>
      <c r="L661" s="14"/>
      <c r="M661" s="14"/>
      <c r="N661" s="14"/>
      <c r="O661" s="14"/>
    </row>
    <row r="662" spans="1:17" ht="15" customHeight="1">
      <c r="A662" s="14"/>
      <c r="B662" s="42" t="s">
        <v>225</v>
      </c>
      <c r="C662" s="14"/>
      <c r="D662" s="47">
        <v>0.7</v>
      </c>
      <c r="E662" s="48">
        <v>0.7</v>
      </c>
      <c r="F662" s="14"/>
      <c r="G662" s="14"/>
      <c r="H662" s="14"/>
      <c r="I662" s="14"/>
      <c r="J662" s="14"/>
      <c r="K662" s="14"/>
      <c r="L662" s="14"/>
      <c r="M662" s="14"/>
      <c r="N662" s="14"/>
      <c r="O662" s="14"/>
    </row>
    <row r="663" spans="1:17" ht="15" customHeight="1">
      <c r="A663" s="14"/>
      <c r="B663" s="42" t="s">
        <v>70</v>
      </c>
      <c r="C663" s="14"/>
      <c r="D663" s="43">
        <v>0.4</v>
      </c>
      <c r="E663" s="44">
        <v>0.4</v>
      </c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7" ht="15" customHeight="1">
      <c r="A664" s="14"/>
      <c r="B664" s="42" t="s">
        <v>378</v>
      </c>
      <c r="C664" s="14"/>
      <c r="D664" s="46">
        <v>0.74</v>
      </c>
      <c r="E664" s="41">
        <v>0.74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</row>
    <row r="665" spans="1:17" ht="15" customHeight="1">
      <c r="A665" s="14"/>
      <c r="B665" s="42" t="s">
        <v>34</v>
      </c>
      <c r="C665" s="14"/>
      <c r="D665" s="47">
        <v>11.6</v>
      </c>
      <c r="E665" s="48">
        <v>11.6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7" ht="15" customHeight="1">
      <c r="A666" s="14"/>
      <c r="B666" s="42" t="s">
        <v>105</v>
      </c>
      <c r="C666" s="14"/>
      <c r="D666" s="46">
        <v>0.7</v>
      </c>
      <c r="E666" s="41">
        <v>0.7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</row>
    <row r="667" spans="1:17" ht="15" customHeight="1">
      <c r="A667" s="14"/>
      <c r="B667" s="42" t="s">
        <v>302</v>
      </c>
      <c r="C667" s="14"/>
      <c r="D667" s="47">
        <v>16.8</v>
      </c>
      <c r="E667" s="48">
        <v>16.7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</row>
    <row r="668" spans="1:17" ht="15" customHeight="1">
      <c r="A668" s="14"/>
      <c r="B668" s="42" t="s">
        <v>303</v>
      </c>
      <c r="C668" s="14"/>
      <c r="D668" s="43">
        <v>0.17</v>
      </c>
      <c r="E668" s="44">
        <v>0.17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7" ht="15.75" customHeight="1">
      <c r="A669" s="16"/>
      <c r="B669" s="42" t="s">
        <v>304</v>
      </c>
      <c r="C669" s="14"/>
      <c r="D669" s="46" t="s">
        <v>404</v>
      </c>
      <c r="E669" s="41">
        <v>1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7" ht="15" customHeight="1">
      <c r="A670" s="24"/>
      <c r="B670" s="121" t="s">
        <v>84</v>
      </c>
      <c r="C670" s="110"/>
      <c r="D670" s="110"/>
      <c r="E670" s="110"/>
      <c r="F670" s="24">
        <f>F657+F658</f>
        <v>8.5299999999999994</v>
      </c>
      <c r="G670" s="24">
        <f t="shared" ref="G670:O670" si="37">G657+G658</f>
        <v>10.6</v>
      </c>
      <c r="H670" s="24">
        <f t="shared" si="37"/>
        <v>56.07</v>
      </c>
      <c r="I670" s="24">
        <f t="shared" si="37"/>
        <v>183</v>
      </c>
      <c r="J670" s="24">
        <f t="shared" si="37"/>
        <v>7.1999999999999995E-2</v>
      </c>
      <c r="K670" s="24">
        <f t="shared" si="37"/>
        <v>0.3</v>
      </c>
      <c r="L670" s="24">
        <f t="shared" si="37"/>
        <v>1.26</v>
      </c>
      <c r="M670" s="24">
        <f t="shared" si="37"/>
        <v>256.8</v>
      </c>
      <c r="N670" s="24">
        <f t="shared" si="37"/>
        <v>0.77</v>
      </c>
      <c r="O670" s="24">
        <f t="shared" si="37"/>
        <v>23.29</v>
      </c>
      <c r="P670" s="68"/>
      <c r="Q670" s="71"/>
    </row>
    <row r="671" spans="1:17" ht="12.75" customHeight="1">
      <c r="A671" s="120"/>
      <c r="B671" s="104" t="s">
        <v>85</v>
      </c>
      <c r="C671" s="120"/>
      <c r="D671" s="120"/>
      <c r="E671" s="120"/>
      <c r="F671" s="76">
        <f t="shared" ref="F671:O671" si="38">F618+F621+F654+F670</f>
        <v>48.86</v>
      </c>
      <c r="G671" s="76">
        <f t="shared" si="38"/>
        <v>52.49</v>
      </c>
      <c r="H671" s="76">
        <f t="shared" si="38"/>
        <v>268.69</v>
      </c>
      <c r="I671" s="76">
        <f t="shared" si="38"/>
        <v>1499.1</v>
      </c>
      <c r="J671" s="76">
        <f t="shared" si="38"/>
        <v>0.221</v>
      </c>
      <c r="K671" s="76">
        <f t="shared" si="38"/>
        <v>0.36699999999999999</v>
      </c>
      <c r="L671" s="76">
        <f t="shared" si="38"/>
        <v>27.18</v>
      </c>
      <c r="M671" s="76">
        <f t="shared" si="38"/>
        <v>318.8</v>
      </c>
      <c r="N671" s="76">
        <f t="shared" si="38"/>
        <v>5.27</v>
      </c>
      <c r="O671" s="76">
        <f t="shared" si="38"/>
        <v>132.01</v>
      </c>
      <c r="P671" s="67"/>
    </row>
    <row r="672" spans="1:17" ht="1.5" hidden="1" customHeight="1">
      <c r="A672" s="16"/>
      <c r="B672" s="34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</row>
    <row r="673" spans="1:15" ht="15.75" customHeight="1">
      <c r="A673" s="204" t="s">
        <v>306</v>
      </c>
      <c r="B673" s="205"/>
      <c r="C673" s="205"/>
      <c r="D673" s="205"/>
      <c r="E673" s="205"/>
      <c r="F673" s="205"/>
      <c r="G673" s="205"/>
      <c r="H673" s="205"/>
      <c r="I673" s="205"/>
      <c r="J673" s="205"/>
      <c r="K673" s="205"/>
      <c r="L673" s="205"/>
      <c r="M673" s="205"/>
      <c r="N673" s="205"/>
      <c r="O673" s="206"/>
    </row>
    <row r="674" spans="1:15" ht="15.75" customHeight="1">
      <c r="A674" s="16"/>
      <c r="B674" s="32" t="s">
        <v>20</v>
      </c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</row>
    <row r="675" spans="1:15" ht="26.25" customHeight="1">
      <c r="A675" s="16" t="s">
        <v>405</v>
      </c>
      <c r="B675" s="11" t="s">
        <v>308</v>
      </c>
      <c r="C675" s="14" t="s">
        <v>89</v>
      </c>
      <c r="D675" s="14"/>
      <c r="E675" s="14"/>
      <c r="F675" s="29">
        <v>8.6</v>
      </c>
      <c r="G675" s="29">
        <v>11.4</v>
      </c>
      <c r="H675" s="29">
        <v>47.1</v>
      </c>
      <c r="I675" s="29">
        <v>325</v>
      </c>
      <c r="J675" s="29">
        <v>0</v>
      </c>
      <c r="K675" s="29"/>
      <c r="L675" s="29">
        <v>0</v>
      </c>
      <c r="M675" s="29">
        <v>48</v>
      </c>
      <c r="N675" s="29">
        <v>2</v>
      </c>
      <c r="O675" s="29">
        <v>15.94</v>
      </c>
    </row>
    <row r="676" spans="1:15" ht="15.75" customHeight="1">
      <c r="A676" s="16"/>
      <c r="B676" s="42" t="s">
        <v>309</v>
      </c>
      <c r="C676" s="14"/>
      <c r="D676" s="87">
        <v>50</v>
      </c>
      <c r="E676" s="88">
        <v>50</v>
      </c>
      <c r="F676" s="14"/>
      <c r="G676" s="14"/>
      <c r="H676" s="14"/>
      <c r="I676" s="14"/>
      <c r="J676" s="14"/>
      <c r="K676" s="14"/>
      <c r="L676" s="14"/>
      <c r="M676" s="14"/>
      <c r="N676" s="14"/>
      <c r="O676" s="14"/>
    </row>
    <row r="677" spans="1:15" ht="14.25" customHeight="1">
      <c r="A677" s="16"/>
      <c r="B677" s="16" t="s">
        <v>34</v>
      </c>
      <c r="C677" s="14"/>
      <c r="D677" s="47">
        <v>60</v>
      </c>
      <c r="E677" s="48">
        <v>60</v>
      </c>
      <c r="F677" s="14"/>
      <c r="G677" s="14"/>
      <c r="H677" s="14"/>
      <c r="I677" s="14"/>
      <c r="J677" s="14"/>
      <c r="K677" s="14"/>
      <c r="L677" s="14"/>
      <c r="M677" s="14"/>
      <c r="N677" s="14"/>
      <c r="O677" s="14"/>
    </row>
    <row r="678" spans="1:15" ht="15" customHeight="1">
      <c r="A678" s="16"/>
      <c r="B678" s="16" t="s">
        <v>73</v>
      </c>
      <c r="C678" s="14"/>
      <c r="D678" s="46">
        <v>100</v>
      </c>
      <c r="E678" s="41">
        <v>100</v>
      </c>
      <c r="F678" s="14"/>
      <c r="G678" s="14"/>
      <c r="H678" s="14"/>
      <c r="I678" s="14"/>
      <c r="J678" s="14"/>
      <c r="K678" s="14"/>
      <c r="L678" s="14"/>
      <c r="M678" s="14"/>
      <c r="N678" s="14"/>
      <c r="O678" s="14"/>
    </row>
    <row r="679" spans="1:15" ht="15" customHeight="1">
      <c r="A679" s="16"/>
      <c r="B679" s="16" t="s">
        <v>35</v>
      </c>
      <c r="C679" s="14"/>
      <c r="D679" s="47">
        <v>6</v>
      </c>
      <c r="E679" s="48">
        <v>6</v>
      </c>
      <c r="F679" s="14"/>
      <c r="G679" s="14"/>
      <c r="H679" s="14"/>
      <c r="I679" s="14"/>
      <c r="J679" s="14"/>
      <c r="K679" s="14"/>
      <c r="L679" s="14"/>
      <c r="M679" s="14"/>
      <c r="N679" s="14"/>
      <c r="O679" s="14"/>
    </row>
    <row r="680" spans="1:15" ht="15" customHeight="1">
      <c r="A680" s="16"/>
      <c r="B680" s="16" t="s">
        <v>70</v>
      </c>
      <c r="C680" s="14"/>
      <c r="D680" s="14">
        <v>2</v>
      </c>
      <c r="E680" s="14">
        <v>2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ht="16.5" customHeight="1">
      <c r="A681" s="16"/>
      <c r="B681" s="16" t="s">
        <v>74</v>
      </c>
      <c r="C681" s="14"/>
      <c r="D681" s="14">
        <v>5</v>
      </c>
      <c r="E681" s="14">
        <v>5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</row>
    <row r="682" spans="1:15" ht="15.75" customHeight="1">
      <c r="A682" s="16"/>
      <c r="B682" s="16" t="s">
        <v>406</v>
      </c>
      <c r="C682" s="14"/>
      <c r="D682" s="14"/>
      <c r="E682" s="14">
        <v>200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</row>
    <row r="683" spans="1:15" ht="14.25" customHeight="1">
      <c r="A683" s="15"/>
      <c r="B683" s="15" t="s">
        <v>27</v>
      </c>
      <c r="C683" s="13">
        <v>40</v>
      </c>
      <c r="D683" s="13">
        <v>40</v>
      </c>
      <c r="E683" s="14">
        <v>40</v>
      </c>
      <c r="F683" s="14">
        <v>2.72</v>
      </c>
      <c r="G683" s="14">
        <v>0.48</v>
      </c>
      <c r="H683" s="14">
        <v>15.9</v>
      </c>
      <c r="I683" s="14">
        <v>80</v>
      </c>
      <c r="J683" s="14">
        <v>0.06</v>
      </c>
      <c r="K683" s="14">
        <v>0.03</v>
      </c>
      <c r="L683" s="14">
        <v>0</v>
      </c>
      <c r="M683" s="14">
        <v>19.2</v>
      </c>
      <c r="N683" s="14">
        <v>20</v>
      </c>
      <c r="O683" s="65">
        <v>2.56</v>
      </c>
    </row>
    <row r="684" spans="1:15" ht="14.25" customHeight="1">
      <c r="A684" s="14" t="s">
        <v>91</v>
      </c>
      <c r="B684" s="15" t="s">
        <v>92</v>
      </c>
      <c r="C684" s="14">
        <v>15</v>
      </c>
      <c r="D684" s="13">
        <v>16</v>
      </c>
      <c r="E684" s="14">
        <v>15</v>
      </c>
      <c r="F684" s="14">
        <v>3.9</v>
      </c>
      <c r="G684" s="29">
        <v>4</v>
      </c>
      <c r="H684" s="14">
        <v>0</v>
      </c>
      <c r="I684" s="14">
        <v>52.9</v>
      </c>
      <c r="J684" s="14">
        <v>4.0000000000000001E-3</v>
      </c>
      <c r="K684" s="14">
        <v>0.03</v>
      </c>
      <c r="L684" s="14">
        <v>0.08</v>
      </c>
      <c r="M684" s="14">
        <v>88</v>
      </c>
      <c r="N684" s="14">
        <v>0.1</v>
      </c>
      <c r="O684" s="65">
        <v>11.9</v>
      </c>
    </row>
    <row r="685" spans="1:15" ht="24.75" customHeight="1">
      <c r="A685" s="36" t="s">
        <v>312</v>
      </c>
      <c r="B685" s="16" t="s">
        <v>313</v>
      </c>
      <c r="C685" s="36">
        <v>180</v>
      </c>
      <c r="D685" s="173"/>
      <c r="E685" s="36"/>
      <c r="F685" s="36">
        <v>2.52</v>
      </c>
      <c r="G685" s="36">
        <v>2.5</v>
      </c>
      <c r="H685" s="36">
        <v>13.6</v>
      </c>
      <c r="I685" s="36">
        <v>79.2</v>
      </c>
      <c r="J685" s="36">
        <v>0.14000000000000001</v>
      </c>
      <c r="K685" s="36">
        <v>0.8</v>
      </c>
      <c r="L685" s="36">
        <v>0.63</v>
      </c>
      <c r="M685" s="175"/>
      <c r="N685" s="175"/>
      <c r="O685" s="175">
        <v>8.94</v>
      </c>
    </row>
    <row r="686" spans="1:15" ht="15.75" customHeight="1">
      <c r="A686" s="15"/>
      <c r="B686" s="16" t="s">
        <v>407</v>
      </c>
      <c r="C686" s="19"/>
      <c r="D686" s="14">
        <v>2.2000000000000002</v>
      </c>
      <c r="E686" s="14">
        <v>2.2000000000000002</v>
      </c>
      <c r="F686" s="19"/>
      <c r="G686" s="19"/>
      <c r="H686" s="19"/>
      <c r="I686" s="19"/>
      <c r="J686" s="92"/>
      <c r="K686" s="92"/>
      <c r="L686" s="92"/>
      <c r="M686" s="175"/>
      <c r="N686" s="175"/>
      <c r="O686" s="175"/>
    </row>
    <row r="687" spans="1:15" ht="15.75" customHeight="1">
      <c r="A687" s="15"/>
      <c r="B687" s="16" t="s">
        <v>35</v>
      </c>
      <c r="C687" s="19"/>
      <c r="D687" s="14">
        <v>9</v>
      </c>
      <c r="E687" s="14">
        <v>9</v>
      </c>
      <c r="F687" s="19"/>
      <c r="G687" s="19"/>
      <c r="H687" s="19"/>
      <c r="I687" s="19"/>
      <c r="J687" s="92"/>
      <c r="K687" s="92"/>
      <c r="L687" s="92"/>
      <c r="M687" s="175"/>
      <c r="N687" s="175"/>
      <c r="O687" s="175"/>
    </row>
    <row r="688" spans="1:15" ht="15.75" customHeight="1">
      <c r="A688" s="14"/>
      <c r="B688" s="16" t="s">
        <v>73</v>
      </c>
      <c r="C688" s="14"/>
      <c r="D688" s="14">
        <v>90</v>
      </c>
      <c r="E688" s="14">
        <v>90</v>
      </c>
      <c r="F688" s="14"/>
      <c r="G688" s="14"/>
      <c r="H688" s="14"/>
      <c r="I688" s="14"/>
      <c r="J688" s="14"/>
      <c r="K688" s="14"/>
      <c r="L688" s="14"/>
      <c r="M688" s="175"/>
      <c r="N688" s="175"/>
      <c r="O688" s="175"/>
    </row>
    <row r="689" spans="1:17" ht="15.75" customHeight="1">
      <c r="A689" s="14"/>
      <c r="B689" s="16" t="s">
        <v>34</v>
      </c>
      <c r="C689" s="14"/>
      <c r="D689" s="14">
        <v>99</v>
      </c>
      <c r="E689" s="14">
        <v>99</v>
      </c>
      <c r="F689" s="14"/>
      <c r="G689" s="14"/>
      <c r="H689" s="14"/>
      <c r="I689" s="14"/>
      <c r="J689" s="14"/>
      <c r="K689" s="14"/>
      <c r="L689" s="14"/>
      <c r="M689" s="175"/>
      <c r="N689" s="175"/>
      <c r="O689" s="175"/>
    </row>
    <row r="690" spans="1:17" ht="14.25" customHeight="1">
      <c r="A690" s="21"/>
      <c r="B690" s="21" t="s">
        <v>98</v>
      </c>
      <c r="C690" s="24"/>
      <c r="D690" s="24"/>
      <c r="E690" s="24"/>
      <c r="F690" s="24">
        <f t="shared" ref="F690:O690" si="39">SUM(F675:F689)</f>
        <v>17.739999999999998</v>
      </c>
      <c r="G690" s="24">
        <f t="shared" si="39"/>
        <v>18.38</v>
      </c>
      <c r="H690" s="24">
        <f t="shared" si="39"/>
        <v>76.599999999999994</v>
      </c>
      <c r="I690" s="24">
        <f t="shared" si="39"/>
        <v>537.1</v>
      </c>
      <c r="J690" s="24">
        <f t="shared" si="39"/>
        <v>0.20399999999999999</v>
      </c>
      <c r="K690" s="24">
        <f t="shared" si="39"/>
        <v>0.86</v>
      </c>
      <c r="L690" s="24">
        <f t="shared" si="39"/>
        <v>0.71</v>
      </c>
      <c r="M690" s="24">
        <f t="shared" si="39"/>
        <v>155.19999999999999</v>
      </c>
      <c r="N690" s="24">
        <f t="shared" si="39"/>
        <v>22.1</v>
      </c>
      <c r="O690" s="24">
        <f t="shared" si="39"/>
        <v>39.340000000000003</v>
      </c>
      <c r="P690" s="67"/>
    </row>
    <row r="691" spans="1:17" ht="14.25" customHeight="1">
      <c r="A691" s="29"/>
      <c r="B691" s="26" t="s">
        <v>360</v>
      </c>
      <c r="C691" s="29"/>
      <c r="D691" s="28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7" ht="14.25" customHeight="1">
      <c r="A692" s="29" t="s">
        <v>99</v>
      </c>
      <c r="B692" s="77" t="s">
        <v>408</v>
      </c>
      <c r="C692" s="29">
        <v>75</v>
      </c>
      <c r="D692" s="29">
        <v>75</v>
      </c>
      <c r="E692" s="29">
        <v>75</v>
      </c>
      <c r="F692" s="29">
        <v>0.26</v>
      </c>
      <c r="G692" s="29">
        <v>0</v>
      </c>
      <c r="H692" s="29">
        <v>10.6</v>
      </c>
      <c r="I692" s="29">
        <v>54.2</v>
      </c>
      <c r="J692" s="29">
        <v>5</v>
      </c>
      <c r="K692" s="29">
        <v>12.8</v>
      </c>
      <c r="L692" s="29">
        <v>5.3</v>
      </c>
      <c r="M692" s="29"/>
      <c r="N692" s="29"/>
      <c r="O692" s="29">
        <v>10.62</v>
      </c>
    </row>
    <row r="693" spans="1:17" ht="12.75" customHeight="1">
      <c r="A693" s="24"/>
      <c r="B693" s="21" t="s">
        <v>41</v>
      </c>
      <c r="C693" s="24"/>
      <c r="D693" s="23"/>
      <c r="E693" s="24"/>
      <c r="F693" s="24">
        <f t="shared" ref="F693:O693" si="40">F692</f>
        <v>0.26</v>
      </c>
      <c r="G693" s="24">
        <f t="shared" si="40"/>
        <v>0</v>
      </c>
      <c r="H693" s="24">
        <f t="shared" si="40"/>
        <v>10.6</v>
      </c>
      <c r="I693" s="24">
        <f t="shared" si="40"/>
        <v>54.2</v>
      </c>
      <c r="J693" s="24">
        <f t="shared" si="40"/>
        <v>5</v>
      </c>
      <c r="K693" s="24">
        <f t="shared" si="40"/>
        <v>12.8</v>
      </c>
      <c r="L693" s="24">
        <f t="shared" si="40"/>
        <v>5.3</v>
      </c>
      <c r="M693" s="24">
        <f t="shared" si="40"/>
        <v>0</v>
      </c>
      <c r="N693" s="24">
        <f t="shared" si="40"/>
        <v>0</v>
      </c>
      <c r="O693" s="24">
        <f t="shared" si="40"/>
        <v>10.62</v>
      </c>
      <c r="P693" s="68"/>
      <c r="Q693" s="71"/>
    </row>
    <row r="694" spans="1:17" ht="15" hidden="1" customHeight="1">
      <c r="A694" s="16"/>
      <c r="B694" s="16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</row>
    <row r="695" spans="1:17" ht="15.75" customHeight="1">
      <c r="A695" s="16"/>
      <c r="B695" s="26" t="s">
        <v>42</v>
      </c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</row>
    <row r="696" spans="1:17" ht="25.5" customHeight="1">
      <c r="A696" s="29" t="s">
        <v>316</v>
      </c>
      <c r="B696" s="11" t="s">
        <v>317</v>
      </c>
      <c r="C696" s="14">
        <v>200</v>
      </c>
      <c r="D696" s="12"/>
      <c r="E696" s="14"/>
      <c r="F696" s="14">
        <v>3</v>
      </c>
      <c r="G696" s="14">
        <v>3.28</v>
      </c>
      <c r="H696" s="14">
        <v>13.52</v>
      </c>
      <c r="I696" s="14">
        <v>95.76</v>
      </c>
      <c r="J696" s="14"/>
      <c r="K696" s="14"/>
      <c r="L696" s="14">
        <v>4.5999999999999996</v>
      </c>
      <c r="M696" s="14">
        <v>35</v>
      </c>
      <c r="N696" s="14">
        <v>1.25</v>
      </c>
      <c r="O696" s="65">
        <v>8.15</v>
      </c>
    </row>
    <row r="697" spans="1:17" ht="15.75" customHeight="1">
      <c r="A697" s="14"/>
      <c r="B697" s="35" t="s">
        <v>363</v>
      </c>
      <c r="C697" s="14"/>
      <c r="D697" s="13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</row>
    <row r="698" spans="1:17" ht="15.75" customHeight="1">
      <c r="A698" s="14"/>
      <c r="B698" s="37" t="s">
        <v>46</v>
      </c>
      <c r="C698" s="14"/>
      <c r="D698" s="82">
        <v>53.3</v>
      </c>
      <c r="E698" s="83">
        <v>40</v>
      </c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7" ht="15.75" customHeight="1">
      <c r="A699" s="14"/>
      <c r="B699" s="45" t="s">
        <v>47</v>
      </c>
      <c r="C699" s="14"/>
      <c r="D699" s="49">
        <v>57.1</v>
      </c>
      <c r="E699" s="50">
        <v>40</v>
      </c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7" ht="15.75" customHeight="1">
      <c r="A700" s="14"/>
      <c r="B700" s="45" t="s">
        <v>48</v>
      </c>
      <c r="C700" s="14"/>
      <c r="D700" s="82">
        <v>61.5</v>
      </c>
      <c r="E700" s="83">
        <v>40</v>
      </c>
      <c r="F700" s="14"/>
      <c r="G700" s="14"/>
      <c r="H700" s="14"/>
      <c r="I700" s="14"/>
      <c r="J700" s="14"/>
      <c r="K700" s="14"/>
      <c r="L700" s="14"/>
      <c r="M700" s="14"/>
      <c r="N700" s="14"/>
      <c r="O700" s="14"/>
    </row>
    <row r="701" spans="1:17" ht="15.75" customHeight="1">
      <c r="A701" s="14"/>
      <c r="B701" s="45" t="s">
        <v>49</v>
      </c>
      <c r="C701" s="14"/>
      <c r="D701" s="84">
        <v>66.7</v>
      </c>
      <c r="E701" s="85">
        <v>40</v>
      </c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7" ht="15.75" customHeight="1">
      <c r="A702" s="14"/>
      <c r="B702" s="35" t="s">
        <v>124</v>
      </c>
      <c r="C702" s="14"/>
      <c r="D702" s="13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7" ht="15.75" customHeight="1">
      <c r="A703" s="14"/>
      <c r="B703" s="37" t="s">
        <v>52</v>
      </c>
      <c r="C703" s="14"/>
      <c r="D703" s="47">
        <v>10</v>
      </c>
      <c r="E703" s="48">
        <v>8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</row>
    <row r="704" spans="1:17" ht="15.75" customHeight="1">
      <c r="A704" s="14"/>
      <c r="B704" s="37" t="s">
        <v>53</v>
      </c>
      <c r="C704" s="14"/>
      <c r="D704" s="46">
        <v>10.7</v>
      </c>
      <c r="E704" s="41">
        <v>8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</row>
    <row r="705" spans="1:16" ht="15.75" customHeight="1">
      <c r="A705" s="14"/>
      <c r="B705" s="42" t="s">
        <v>318</v>
      </c>
      <c r="C705" s="14"/>
      <c r="D705" s="82">
        <v>2.6</v>
      </c>
      <c r="E705" s="83">
        <v>2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</row>
    <row r="706" spans="1:16" ht="15.75" customHeight="1">
      <c r="A706" s="14"/>
      <c r="B706" s="42" t="s">
        <v>67</v>
      </c>
      <c r="C706" s="14"/>
      <c r="D706" s="49">
        <v>9.6</v>
      </c>
      <c r="E706" s="50">
        <v>8</v>
      </c>
      <c r="F706" s="14"/>
      <c r="G706" s="14"/>
      <c r="H706" s="14"/>
      <c r="I706" s="14"/>
      <c r="J706" s="14"/>
      <c r="K706" s="14"/>
      <c r="L706" s="14"/>
      <c r="M706" s="14"/>
      <c r="N706" s="14"/>
      <c r="O706" s="14"/>
    </row>
    <row r="707" spans="1:16" ht="15.75" customHeight="1">
      <c r="A707" s="14"/>
      <c r="B707" s="35" t="s">
        <v>74</v>
      </c>
      <c r="C707" s="14"/>
      <c r="D707" s="13">
        <v>2</v>
      </c>
      <c r="E707" s="14">
        <v>2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</row>
    <row r="708" spans="1:16" ht="15.75" customHeight="1">
      <c r="A708" s="14"/>
      <c r="B708" s="42" t="s">
        <v>319</v>
      </c>
      <c r="C708" s="14">
        <v>52</v>
      </c>
      <c r="D708" s="12"/>
      <c r="E708" s="85">
        <v>52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</row>
    <row r="709" spans="1:16" ht="15.75" customHeight="1">
      <c r="A709" s="10"/>
      <c r="B709" s="42" t="s">
        <v>104</v>
      </c>
      <c r="C709" s="14"/>
      <c r="D709" s="49">
        <v>16</v>
      </c>
      <c r="E709" s="50">
        <v>16</v>
      </c>
      <c r="F709" s="16"/>
      <c r="G709" s="16"/>
      <c r="H709" s="16"/>
      <c r="I709" s="16"/>
      <c r="J709" s="16"/>
      <c r="K709" s="16"/>
      <c r="L709" s="16"/>
      <c r="M709" s="16"/>
      <c r="N709" s="16"/>
      <c r="O709" s="33"/>
    </row>
    <row r="710" spans="1:16" ht="15.75" customHeight="1">
      <c r="A710" s="10"/>
      <c r="B710" s="42" t="s">
        <v>74</v>
      </c>
      <c r="C710" s="14"/>
      <c r="D710" s="82">
        <v>1.8</v>
      </c>
      <c r="E710" s="83">
        <v>1.8</v>
      </c>
      <c r="F710" s="16"/>
      <c r="G710" s="16"/>
      <c r="H710" s="16"/>
      <c r="I710" s="16"/>
      <c r="J710" s="16"/>
      <c r="K710" s="16"/>
      <c r="L710" s="16"/>
      <c r="M710" s="16"/>
      <c r="N710" s="16"/>
      <c r="O710" s="33"/>
    </row>
    <row r="711" spans="1:16" ht="15.75" customHeight="1">
      <c r="A711" s="10"/>
      <c r="B711" s="42" t="s">
        <v>140</v>
      </c>
      <c r="C711" s="14"/>
      <c r="D711" s="49" t="s">
        <v>320</v>
      </c>
      <c r="E711" s="50">
        <v>5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3"/>
    </row>
    <row r="712" spans="1:16" ht="15.75" customHeight="1">
      <c r="A712" s="10"/>
      <c r="B712" s="42" t="s">
        <v>34</v>
      </c>
      <c r="C712" s="14"/>
      <c r="D712" s="82">
        <v>25</v>
      </c>
      <c r="E712" s="83">
        <v>25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2"/>
    </row>
    <row r="713" spans="1:16" ht="15.75" customHeight="1">
      <c r="A713" s="10"/>
      <c r="B713" s="42" t="s">
        <v>70</v>
      </c>
      <c r="C713" s="12"/>
      <c r="D713" s="84">
        <v>0.5</v>
      </c>
      <c r="E713" s="85">
        <v>0.5</v>
      </c>
      <c r="F713" s="14"/>
      <c r="G713" s="14"/>
      <c r="H713" s="14"/>
      <c r="I713" s="14"/>
      <c r="J713" s="14"/>
      <c r="K713" s="14"/>
      <c r="L713" s="14"/>
      <c r="M713" s="14"/>
      <c r="N713" s="14"/>
      <c r="O713" s="12"/>
    </row>
    <row r="714" spans="1:16" ht="15.75" customHeight="1">
      <c r="A714" s="10"/>
      <c r="B714" s="42" t="s">
        <v>213</v>
      </c>
      <c r="C714" s="12"/>
      <c r="D714" s="49">
        <v>150</v>
      </c>
      <c r="E714" s="50">
        <v>150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2"/>
    </row>
    <row r="715" spans="1:16" ht="15.75" customHeight="1">
      <c r="A715" s="10"/>
      <c r="B715" s="42" t="s">
        <v>70</v>
      </c>
      <c r="C715" s="12"/>
      <c r="D715" s="80">
        <v>2</v>
      </c>
      <c r="E715" s="81">
        <v>2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2"/>
    </row>
    <row r="716" spans="1:16" ht="13.5" customHeight="1">
      <c r="A716" s="176" t="s">
        <v>169</v>
      </c>
      <c r="B716" s="172" t="s">
        <v>170</v>
      </c>
      <c r="C716" s="138">
        <v>80</v>
      </c>
      <c r="D716" s="138"/>
      <c r="E716" s="106"/>
      <c r="F716" s="138">
        <v>15.82</v>
      </c>
      <c r="G716" s="138">
        <v>17.77</v>
      </c>
      <c r="H716" s="138">
        <v>18.079999999999998</v>
      </c>
      <c r="I716" s="138">
        <v>265.43</v>
      </c>
      <c r="J716" s="138">
        <v>6.4000000000000001E-2</v>
      </c>
      <c r="K716" s="138">
        <v>9.6000000000000002E-2</v>
      </c>
      <c r="L716" s="138">
        <v>0</v>
      </c>
      <c r="M716" s="138">
        <v>16.8</v>
      </c>
      <c r="N716" s="138">
        <v>1.2</v>
      </c>
      <c r="O716" s="138">
        <v>50.14</v>
      </c>
      <c r="P716" s="1"/>
    </row>
    <row r="717" spans="1:16" ht="14.25" customHeight="1">
      <c r="A717" s="16"/>
      <c r="B717" s="16" t="s">
        <v>364</v>
      </c>
      <c r="C717" s="14"/>
      <c r="D717" s="107">
        <v>62</v>
      </c>
      <c r="E717" s="107">
        <v>59.2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"/>
    </row>
    <row r="718" spans="1:16" ht="14.25" customHeight="1">
      <c r="A718" s="16"/>
      <c r="B718" s="16" t="s">
        <v>171</v>
      </c>
      <c r="C718" s="14"/>
      <c r="D718" s="14">
        <v>14.4</v>
      </c>
      <c r="E718" s="14">
        <v>14.4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"/>
    </row>
    <row r="719" spans="1:16" ht="15.75" customHeight="1">
      <c r="A719" s="16"/>
      <c r="B719" s="16" t="s">
        <v>62</v>
      </c>
      <c r="C719" s="14"/>
      <c r="D719" s="14">
        <v>19.2</v>
      </c>
      <c r="E719" s="14">
        <v>19.2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"/>
    </row>
    <row r="720" spans="1:16" ht="14.25" customHeight="1">
      <c r="A720" s="16"/>
      <c r="B720" s="16" t="s">
        <v>366</v>
      </c>
      <c r="C720" s="14"/>
      <c r="D720" s="14">
        <v>8</v>
      </c>
      <c r="E720" s="14">
        <v>8</v>
      </c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"/>
    </row>
    <row r="721" spans="1:25" ht="15" customHeight="1">
      <c r="A721" s="16"/>
      <c r="B721" s="16" t="s">
        <v>172</v>
      </c>
      <c r="C721" s="14"/>
      <c r="D721" s="14"/>
      <c r="E721" s="14">
        <v>99.3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"/>
    </row>
    <row r="722" spans="1:25" ht="15.75" customHeight="1">
      <c r="A722" s="16"/>
      <c r="B722" s="16" t="s">
        <v>68</v>
      </c>
      <c r="C722" s="14"/>
      <c r="D722" s="14">
        <v>4.8</v>
      </c>
      <c r="E722" s="14">
        <v>4.8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"/>
    </row>
    <row r="723" spans="1:25" ht="15" customHeight="1">
      <c r="A723" s="14"/>
      <c r="B723" s="16" t="s">
        <v>70</v>
      </c>
      <c r="C723" s="14"/>
      <c r="D723" s="14">
        <v>1.2</v>
      </c>
      <c r="E723" s="14">
        <v>1.2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"/>
    </row>
    <row r="724" spans="1:25" ht="14.25" customHeight="1">
      <c r="A724" s="10" t="s">
        <v>321</v>
      </c>
      <c r="B724" s="11" t="s">
        <v>322</v>
      </c>
      <c r="C724" s="13">
        <v>150</v>
      </c>
      <c r="D724" s="13"/>
      <c r="E724" s="14"/>
      <c r="F724" s="29">
        <v>3.13</v>
      </c>
      <c r="G724" s="29">
        <v>5.56</v>
      </c>
      <c r="H724" s="29">
        <v>14.38</v>
      </c>
      <c r="I724" s="29">
        <v>120</v>
      </c>
      <c r="J724" s="69"/>
      <c r="K724" s="69"/>
      <c r="L724" s="69">
        <v>24.99</v>
      </c>
      <c r="M724" s="69"/>
      <c r="N724" s="69"/>
      <c r="O724" s="180">
        <v>14.89</v>
      </c>
    </row>
    <row r="725" spans="1:25" ht="14.25" customHeight="1">
      <c r="A725" s="10"/>
      <c r="B725" s="42" t="s">
        <v>245</v>
      </c>
      <c r="C725" s="13"/>
      <c r="D725" s="87">
        <v>215</v>
      </c>
      <c r="E725" s="88">
        <v>172</v>
      </c>
      <c r="F725" s="29"/>
      <c r="G725" s="29"/>
      <c r="H725" s="29"/>
      <c r="I725" s="29"/>
      <c r="J725" s="69"/>
      <c r="K725" s="69"/>
      <c r="L725" s="69"/>
      <c r="M725" s="69"/>
      <c r="N725" s="69"/>
      <c r="O725" s="69"/>
    </row>
    <row r="726" spans="1:25" ht="13.5" customHeight="1">
      <c r="A726" s="10"/>
      <c r="B726" s="42" t="s">
        <v>68</v>
      </c>
      <c r="C726" s="13"/>
      <c r="D726" s="47">
        <v>5.25</v>
      </c>
      <c r="E726" s="48">
        <v>5.25</v>
      </c>
      <c r="F726" s="29"/>
      <c r="G726" s="29"/>
      <c r="H726" s="29"/>
      <c r="I726" s="29"/>
      <c r="J726" s="69"/>
      <c r="K726" s="69"/>
      <c r="L726" s="69"/>
      <c r="M726" s="69"/>
      <c r="N726" s="69"/>
      <c r="O726" s="69"/>
      <c r="S726" s="98"/>
      <c r="T726" s="98"/>
      <c r="U726" s="98"/>
      <c r="V726" s="98"/>
      <c r="W726" s="100"/>
      <c r="X726" s="100"/>
      <c r="Y726" s="100"/>
    </row>
    <row r="727" spans="1:25" ht="15" customHeight="1">
      <c r="A727" s="10"/>
      <c r="B727" s="35" t="s">
        <v>124</v>
      </c>
      <c r="C727" s="13"/>
      <c r="D727" s="13"/>
      <c r="E727" s="14"/>
      <c r="F727" s="29"/>
      <c r="G727" s="29"/>
      <c r="H727" s="29"/>
      <c r="I727" s="29"/>
      <c r="J727" s="69"/>
      <c r="K727" s="69"/>
      <c r="L727" s="69"/>
      <c r="M727" s="69"/>
      <c r="N727" s="69"/>
      <c r="O727" s="69"/>
      <c r="S727" s="98"/>
      <c r="T727" s="98"/>
      <c r="U727" s="98"/>
      <c r="V727" s="98"/>
      <c r="W727" s="100"/>
      <c r="X727" s="100"/>
      <c r="Y727" s="100"/>
    </row>
    <row r="728" spans="1:25" ht="14.25" customHeight="1">
      <c r="A728" s="10"/>
      <c r="B728" s="37" t="s">
        <v>52</v>
      </c>
      <c r="C728" s="13"/>
      <c r="D728" s="46">
        <v>3.7</v>
      </c>
      <c r="E728" s="41">
        <v>3</v>
      </c>
      <c r="F728" s="29"/>
      <c r="G728" s="29"/>
      <c r="H728" s="29"/>
      <c r="I728" s="29"/>
      <c r="J728" s="69"/>
      <c r="K728" s="69"/>
      <c r="L728" s="69"/>
      <c r="M728" s="69"/>
      <c r="N728" s="69"/>
      <c r="O728" s="69"/>
      <c r="S728" s="98"/>
      <c r="T728" s="98"/>
      <c r="U728" s="98"/>
      <c r="V728" s="98"/>
      <c r="W728" s="100"/>
      <c r="X728" s="100"/>
      <c r="Y728" s="100"/>
    </row>
    <row r="729" spans="1:25" ht="14.25" customHeight="1">
      <c r="A729" s="10"/>
      <c r="B729" s="37" t="s">
        <v>53</v>
      </c>
      <c r="C729" s="13"/>
      <c r="D729" s="13">
        <v>4</v>
      </c>
      <c r="E729" s="14">
        <v>3</v>
      </c>
      <c r="F729" s="29"/>
      <c r="G729" s="29"/>
      <c r="H729" s="29"/>
      <c r="I729" s="29"/>
      <c r="J729" s="69"/>
      <c r="K729" s="69"/>
      <c r="L729" s="69"/>
      <c r="M729" s="69"/>
      <c r="N729" s="69"/>
      <c r="O729" s="69"/>
      <c r="S729" s="98"/>
      <c r="T729" s="98"/>
      <c r="U729" s="98"/>
      <c r="V729" s="98"/>
      <c r="W729" s="100"/>
      <c r="X729" s="100"/>
      <c r="Y729" s="100"/>
    </row>
    <row r="730" spans="1:25" ht="14.25" customHeight="1">
      <c r="A730" s="10"/>
      <c r="B730" s="42" t="s">
        <v>67</v>
      </c>
      <c r="C730" s="13"/>
      <c r="D730" s="47">
        <v>7.2</v>
      </c>
      <c r="E730" s="48">
        <v>6</v>
      </c>
      <c r="F730" s="29"/>
      <c r="G730" s="29"/>
      <c r="H730" s="29"/>
      <c r="I730" s="29"/>
      <c r="J730" s="69"/>
      <c r="K730" s="69"/>
      <c r="L730" s="69"/>
      <c r="M730" s="69"/>
      <c r="N730" s="69"/>
      <c r="O730" s="69"/>
      <c r="S730" s="98"/>
      <c r="T730" s="98"/>
      <c r="U730" s="98"/>
      <c r="V730" s="98"/>
      <c r="W730" s="100"/>
      <c r="X730" s="100"/>
      <c r="Y730" s="100"/>
    </row>
    <row r="731" spans="1:25" ht="13.5" customHeight="1">
      <c r="A731" s="10"/>
      <c r="B731" s="42" t="s">
        <v>197</v>
      </c>
      <c r="C731" s="13"/>
      <c r="D731" s="177">
        <v>9</v>
      </c>
      <c r="E731" s="178">
        <v>9</v>
      </c>
      <c r="F731" s="29"/>
      <c r="G731" s="29"/>
      <c r="H731" s="29"/>
      <c r="I731" s="29"/>
      <c r="J731" s="69"/>
      <c r="K731" s="69"/>
      <c r="L731" s="69"/>
      <c r="M731" s="69"/>
      <c r="N731" s="69"/>
      <c r="O731" s="69"/>
      <c r="S731" s="98"/>
      <c r="T731" s="98"/>
      <c r="U731" s="98"/>
      <c r="V731" s="98"/>
      <c r="W731" s="100"/>
      <c r="X731" s="100"/>
      <c r="Y731" s="100"/>
    </row>
    <row r="732" spans="1:25" ht="14.25" hidden="1" customHeight="1">
      <c r="A732" s="10"/>
      <c r="B732" s="42" t="s">
        <v>78</v>
      </c>
      <c r="C732" s="13"/>
      <c r="D732" s="87">
        <v>0.12</v>
      </c>
      <c r="E732" s="88">
        <v>0.12</v>
      </c>
      <c r="F732" s="29"/>
      <c r="G732" s="29"/>
      <c r="H732" s="29"/>
      <c r="I732" s="29"/>
      <c r="J732" s="69"/>
      <c r="K732" s="69"/>
      <c r="L732" s="69"/>
      <c r="M732" s="69"/>
      <c r="N732" s="69"/>
      <c r="O732" s="69"/>
      <c r="S732" s="98"/>
      <c r="T732" s="98"/>
      <c r="U732" s="98"/>
      <c r="V732" s="98"/>
      <c r="W732" s="100"/>
      <c r="X732" s="100"/>
      <c r="Y732" s="100"/>
    </row>
    <row r="733" spans="1:25" ht="13.5" customHeight="1">
      <c r="A733" s="10"/>
      <c r="B733" s="42" t="s">
        <v>104</v>
      </c>
      <c r="C733" s="13"/>
      <c r="D733" s="47">
        <v>1.8</v>
      </c>
      <c r="E733" s="48">
        <v>1.8</v>
      </c>
      <c r="F733" s="29"/>
      <c r="G733" s="29"/>
      <c r="H733" s="29"/>
      <c r="I733" s="29"/>
      <c r="J733" s="69"/>
      <c r="K733" s="69"/>
      <c r="L733" s="69"/>
      <c r="M733" s="69"/>
      <c r="N733" s="69"/>
      <c r="O733" s="69"/>
      <c r="S733" s="98"/>
      <c r="T733" s="98"/>
      <c r="U733" s="98"/>
      <c r="V733" s="98"/>
      <c r="W733" s="100"/>
      <c r="X733" s="100"/>
      <c r="Y733" s="100"/>
    </row>
    <row r="734" spans="1:25" ht="12" customHeight="1">
      <c r="A734" s="10"/>
      <c r="B734" s="42" t="s">
        <v>35</v>
      </c>
      <c r="C734" s="13"/>
      <c r="D734" s="46">
        <v>4.5</v>
      </c>
      <c r="E734" s="41">
        <v>4.5</v>
      </c>
      <c r="F734" s="29"/>
      <c r="G734" s="29"/>
      <c r="H734" s="29"/>
      <c r="I734" s="29"/>
      <c r="J734" s="69"/>
      <c r="K734" s="69"/>
      <c r="L734" s="69"/>
      <c r="M734" s="69"/>
      <c r="N734" s="69"/>
      <c r="O734" s="69"/>
      <c r="S734" s="98"/>
      <c r="T734" s="98"/>
      <c r="U734" s="98"/>
      <c r="V734" s="98"/>
      <c r="W734" s="100"/>
      <c r="X734" s="100"/>
      <c r="Y734" s="100"/>
    </row>
    <row r="735" spans="1:25" ht="0.75" hidden="1" customHeight="1">
      <c r="A735" s="10"/>
      <c r="B735" s="42" t="s">
        <v>70</v>
      </c>
      <c r="C735" s="13"/>
      <c r="D735" s="47">
        <v>1</v>
      </c>
      <c r="E735" s="48">
        <v>1</v>
      </c>
      <c r="F735" s="29"/>
      <c r="G735" s="29"/>
      <c r="H735" s="29"/>
      <c r="I735" s="29"/>
      <c r="J735" s="69"/>
      <c r="K735" s="69"/>
      <c r="L735" s="69"/>
      <c r="M735" s="69"/>
      <c r="N735" s="69"/>
      <c r="O735" s="69"/>
      <c r="S735" s="98"/>
      <c r="T735" s="98"/>
      <c r="U735" s="98"/>
      <c r="V735" s="98"/>
      <c r="W735" s="100"/>
      <c r="X735" s="100"/>
      <c r="Y735" s="100"/>
    </row>
    <row r="736" spans="1:25" ht="21.75" hidden="1" customHeight="1">
      <c r="A736" s="10"/>
      <c r="B736" s="42" t="s">
        <v>323</v>
      </c>
      <c r="C736" s="13"/>
      <c r="D736" s="43">
        <v>1.2E-2</v>
      </c>
      <c r="E736" s="44">
        <v>1.2E-2</v>
      </c>
      <c r="F736" s="14"/>
      <c r="G736" s="14"/>
      <c r="H736" s="14"/>
      <c r="I736" s="14"/>
      <c r="J736" s="69"/>
      <c r="K736" s="69"/>
      <c r="L736" s="69"/>
      <c r="M736" s="69"/>
      <c r="N736" s="69"/>
      <c r="O736" s="69"/>
      <c r="S736" s="98"/>
      <c r="T736" s="98"/>
      <c r="U736" s="98"/>
      <c r="V736" s="98"/>
      <c r="W736" s="100"/>
      <c r="X736" s="100"/>
      <c r="Y736" s="100"/>
    </row>
    <row r="737" spans="1:16" ht="15.75" customHeight="1">
      <c r="A737" s="16"/>
      <c r="B737" s="15" t="s">
        <v>63</v>
      </c>
      <c r="C737" s="14">
        <v>30</v>
      </c>
      <c r="D737" s="13">
        <v>30</v>
      </c>
      <c r="E737" s="14">
        <v>30</v>
      </c>
      <c r="F737" s="14">
        <v>2.4500000000000002</v>
      </c>
      <c r="G737" s="14">
        <v>0.4</v>
      </c>
      <c r="H737" s="14">
        <v>12.2</v>
      </c>
      <c r="I737" s="14">
        <v>63.6</v>
      </c>
      <c r="J737" s="14">
        <v>3.3000000000000002E-2</v>
      </c>
      <c r="K737" s="14">
        <v>8.9999999999999993E-3</v>
      </c>
      <c r="L737" s="14">
        <v>0</v>
      </c>
      <c r="M737" s="14">
        <v>6</v>
      </c>
      <c r="N737" s="14">
        <v>0.33</v>
      </c>
      <c r="O737" s="14">
        <v>2</v>
      </c>
    </row>
    <row r="738" spans="1:16" ht="15.75" customHeight="1">
      <c r="A738" s="16"/>
      <c r="B738" s="15" t="s">
        <v>27</v>
      </c>
      <c r="C738" s="14">
        <v>30</v>
      </c>
      <c r="D738" s="13">
        <v>30</v>
      </c>
      <c r="E738" s="14">
        <v>30</v>
      </c>
      <c r="F738" s="14">
        <v>2.04</v>
      </c>
      <c r="G738" s="14">
        <v>0.36</v>
      </c>
      <c r="H738" s="14">
        <v>11.94</v>
      </c>
      <c r="I738" s="14">
        <v>60</v>
      </c>
      <c r="J738" s="14">
        <v>5.3999999999999999E-2</v>
      </c>
      <c r="K738" s="14">
        <v>2.4E-2</v>
      </c>
      <c r="L738" s="14">
        <v>0</v>
      </c>
      <c r="M738" s="14">
        <v>14.4</v>
      </c>
      <c r="N738" s="14">
        <v>15</v>
      </c>
      <c r="O738" s="14">
        <v>1.92</v>
      </c>
    </row>
    <row r="739" spans="1:16" ht="26.25" customHeight="1">
      <c r="A739" s="10" t="s">
        <v>383</v>
      </c>
      <c r="B739" s="15" t="s">
        <v>180</v>
      </c>
      <c r="C739" s="13">
        <v>180</v>
      </c>
      <c r="D739" s="12"/>
      <c r="E739" s="14"/>
      <c r="F739" s="14">
        <v>0.18</v>
      </c>
      <c r="G739" s="14">
        <v>0</v>
      </c>
      <c r="H739" s="14">
        <v>27</v>
      </c>
      <c r="I739" s="14">
        <v>122.4</v>
      </c>
      <c r="J739" s="14">
        <v>0.02</v>
      </c>
      <c r="K739" s="14">
        <v>0</v>
      </c>
      <c r="L739" s="14">
        <v>9</v>
      </c>
      <c r="M739" s="14">
        <v>12</v>
      </c>
      <c r="N739" s="14">
        <v>0.8</v>
      </c>
      <c r="O739" s="14">
        <v>5.0199999999999996</v>
      </c>
    </row>
    <row r="740" spans="1:16" ht="16.5" customHeight="1">
      <c r="A740" s="10"/>
      <c r="B740" s="16" t="s">
        <v>384</v>
      </c>
      <c r="C740" s="12"/>
      <c r="D740" s="13">
        <v>18</v>
      </c>
      <c r="E740" s="14">
        <v>18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</row>
    <row r="741" spans="1:16" ht="15" customHeight="1">
      <c r="A741" s="10"/>
      <c r="B741" s="42" t="s">
        <v>35</v>
      </c>
      <c r="C741" s="33"/>
      <c r="D741" s="13">
        <v>18</v>
      </c>
      <c r="E741" s="14">
        <v>18</v>
      </c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spans="1:16" ht="15" customHeight="1">
      <c r="A742" s="10"/>
      <c r="B742" s="16" t="s">
        <v>34</v>
      </c>
      <c r="C742" s="33"/>
      <c r="D742" s="13">
        <v>180</v>
      </c>
      <c r="E742" s="14">
        <v>180</v>
      </c>
      <c r="F742" s="16"/>
      <c r="G742" s="16"/>
      <c r="H742" s="16"/>
      <c r="I742" s="16"/>
      <c r="J742" s="16"/>
      <c r="K742" s="16"/>
      <c r="L742" s="16"/>
      <c r="M742" s="16"/>
      <c r="N742" s="16"/>
      <c r="O742" s="16"/>
    </row>
    <row r="743" spans="1:16" ht="14.25" customHeight="1">
      <c r="A743" s="21"/>
      <c r="B743" s="21" t="s">
        <v>131</v>
      </c>
      <c r="C743" s="24"/>
      <c r="D743" s="24"/>
      <c r="E743" s="24"/>
      <c r="F743" s="24">
        <f t="shared" ref="F743:O743" si="41">SUM(F696:F742)</f>
        <v>26.62</v>
      </c>
      <c r="G743" s="24">
        <f t="shared" si="41"/>
        <v>27.37</v>
      </c>
      <c r="H743" s="24">
        <f t="shared" si="41"/>
        <v>97.12</v>
      </c>
      <c r="I743" s="24">
        <f t="shared" si="41"/>
        <v>727.19</v>
      </c>
      <c r="J743" s="24">
        <f t="shared" si="41"/>
        <v>0.17100000000000001</v>
      </c>
      <c r="K743" s="24">
        <f t="shared" si="41"/>
        <v>0.129</v>
      </c>
      <c r="L743" s="24">
        <f t="shared" si="41"/>
        <v>38.590000000000003</v>
      </c>
      <c r="M743" s="24">
        <f t="shared" si="41"/>
        <v>84.2</v>
      </c>
      <c r="N743" s="24">
        <f t="shared" si="41"/>
        <v>18.579999999999998</v>
      </c>
      <c r="O743" s="24">
        <f t="shared" si="41"/>
        <v>82.12</v>
      </c>
      <c r="P743" s="67"/>
    </row>
    <row r="744" spans="1:16" ht="15.75" customHeight="1">
      <c r="A744" s="16"/>
      <c r="B744" s="26" t="s">
        <v>80</v>
      </c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16" ht="15.75" customHeight="1">
      <c r="A745" s="14" t="s">
        <v>221</v>
      </c>
      <c r="B745" s="15" t="s">
        <v>324</v>
      </c>
      <c r="C745" s="14">
        <v>180</v>
      </c>
      <c r="D745" s="14">
        <v>185</v>
      </c>
      <c r="E745" s="14">
        <v>180</v>
      </c>
      <c r="F745" s="14">
        <v>5</v>
      </c>
      <c r="G745" s="14">
        <v>5.8</v>
      </c>
      <c r="H745" s="14">
        <v>6.8</v>
      </c>
      <c r="I745" s="14">
        <v>99</v>
      </c>
      <c r="J745" s="14">
        <v>0.04</v>
      </c>
      <c r="K745" s="14">
        <v>0.26</v>
      </c>
      <c r="L745" s="14">
        <v>0.6</v>
      </c>
      <c r="M745" s="14">
        <v>248</v>
      </c>
      <c r="N745" s="14">
        <v>0.2</v>
      </c>
      <c r="O745" s="14">
        <v>18.93</v>
      </c>
    </row>
    <row r="746" spans="1:16" ht="12.75" customHeight="1">
      <c r="A746" s="16" t="s">
        <v>409</v>
      </c>
      <c r="B746" s="11" t="s">
        <v>326</v>
      </c>
      <c r="C746" s="14">
        <v>50</v>
      </c>
      <c r="D746" s="14"/>
      <c r="E746" s="14"/>
      <c r="F746" s="14">
        <v>3.26</v>
      </c>
      <c r="G746" s="14">
        <v>5.62</v>
      </c>
      <c r="H746" s="14">
        <v>27</v>
      </c>
      <c r="I746" s="14">
        <v>187.33</v>
      </c>
      <c r="J746" s="14">
        <v>5.1999999999999998E-2</v>
      </c>
      <c r="K746" s="14">
        <v>3.5999999999999999E-3</v>
      </c>
      <c r="L746" s="14">
        <v>0.03</v>
      </c>
      <c r="M746" s="14"/>
      <c r="N746" s="14"/>
      <c r="O746" s="14">
        <v>5.12</v>
      </c>
    </row>
    <row r="747" spans="1:16" ht="15.75" customHeight="1">
      <c r="A747" s="16"/>
      <c r="B747" s="42" t="s">
        <v>104</v>
      </c>
      <c r="C747" s="14"/>
      <c r="D747" s="14">
        <v>27</v>
      </c>
      <c r="E747" s="14">
        <v>27</v>
      </c>
      <c r="F747" s="14"/>
      <c r="G747" s="14"/>
      <c r="H747" s="14"/>
      <c r="I747" s="14"/>
      <c r="J747" s="14"/>
      <c r="K747" s="14"/>
      <c r="L747" s="14"/>
      <c r="M747" s="19"/>
      <c r="N747" s="19"/>
      <c r="O747" s="19"/>
    </row>
    <row r="748" spans="1:16" ht="14.25" customHeight="1">
      <c r="A748" s="16"/>
      <c r="B748" s="42" t="s">
        <v>105</v>
      </c>
      <c r="C748" s="14"/>
      <c r="D748" s="14">
        <v>1.5</v>
      </c>
      <c r="E748" s="14">
        <v>1.5</v>
      </c>
      <c r="F748" s="14"/>
      <c r="G748" s="14"/>
      <c r="H748" s="14"/>
      <c r="I748" s="14"/>
      <c r="J748" s="14"/>
      <c r="K748" s="14"/>
      <c r="L748" s="14"/>
      <c r="M748" s="92"/>
      <c r="N748" s="92"/>
      <c r="O748" s="92"/>
    </row>
    <row r="749" spans="1:16" ht="15.75" customHeight="1">
      <c r="A749" s="16"/>
      <c r="B749" s="42" t="s">
        <v>327</v>
      </c>
      <c r="C749" s="14"/>
      <c r="D749" s="14">
        <v>14</v>
      </c>
      <c r="E749" s="14">
        <v>14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</row>
    <row r="750" spans="1:16" ht="15.75" customHeight="1">
      <c r="A750" s="16"/>
      <c r="B750" s="42" t="s">
        <v>225</v>
      </c>
      <c r="C750" s="14"/>
      <c r="D750" s="14">
        <v>6.4</v>
      </c>
      <c r="E750" s="14">
        <v>6.4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</row>
    <row r="751" spans="1:16" ht="14.25" customHeight="1">
      <c r="A751" s="16"/>
      <c r="B751" s="42" t="s">
        <v>140</v>
      </c>
      <c r="C751" s="14"/>
      <c r="D751" s="14" t="s">
        <v>328</v>
      </c>
      <c r="E751" s="14">
        <v>1.5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</row>
    <row r="752" spans="1:16" ht="15" customHeight="1">
      <c r="A752" s="16"/>
      <c r="B752" s="16" t="s">
        <v>145</v>
      </c>
      <c r="C752" s="14"/>
      <c r="D752" s="14" t="s">
        <v>329</v>
      </c>
      <c r="E752" s="14">
        <v>1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</row>
    <row r="753" spans="1:15" ht="15" customHeight="1">
      <c r="A753" s="16"/>
      <c r="B753" s="16" t="s">
        <v>73</v>
      </c>
      <c r="C753" s="14"/>
      <c r="D753" s="14">
        <v>5.5</v>
      </c>
      <c r="E753" s="14">
        <v>5.5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 ht="15" customHeight="1">
      <c r="A754" s="16"/>
      <c r="B754" s="16" t="s">
        <v>330</v>
      </c>
      <c r="C754" s="14"/>
      <c r="D754" s="14">
        <v>0.4</v>
      </c>
      <c r="E754" s="14">
        <v>0.4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</row>
    <row r="755" spans="1:15" ht="15" customHeight="1">
      <c r="A755" s="16"/>
      <c r="B755" s="16" t="s">
        <v>144</v>
      </c>
      <c r="C755" s="14"/>
      <c r="D755" s="14">
        <v>0.01</v>
      </c>
      <c r="E755" s="14">
        <v>0.01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ht="13.5" customHeight="1">
      <c r="A756" s="16"/>
      <c r="B756" s="16" t="s">
        <v>331</v>
      </c>
      <c r="C756" s="14"/>
      <c r="D756" s="14"/>
      <c r="E756" s="14">
        <v>56.1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ht="14.25" hidden="1" customHeight="1">
      <c r="A757" s="16"/>
      <c r="B757" s="16" t="s">
        <v>331</v>
      </c>
      <c r="C757" s="14"/>
      <c r="D757" s="14"/>
      <c r="E757" s="14">
        <v>56.1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</row>
    <row r="758" spans="1:15" ht="15" hidden="1" customHeight="1">
      <c r="A758" s="10"/>
      <c r="B758" s="16"/>
      <c r="C758" s="82"/>
      <c r="D758" s="82"/>
      <c r="E758" s="83"/>
      <c r="F758" s="14"/>
      <c r="G758" s="14"/>
      <c r="H758" s="14"/>
      <c r="I758" s="14"/>
      <c r="J758" s="14"/>
      <c r="K758" s="14"/>
      <c r="L758" s="14"/>
      <c r="M758" s="14"/>
      <c r="N758" s="14"/>
      <c r="O758" s="14"/>
    </row>
    <row r="759" spans="1:15" ht="15" hidden="1" customHeight="1">
      <c r="A759" s="10"/>
      <c r="B759" s="16"/>
      <c r="C759" s="84"/>
      <c r="D759" s="84"/>
      <c r="E759" s="85"/>
      <c r="F759" s="14"/>
      <c r="G759" s="14"/>
      <c r="H759" s="14"/>
      <c r="I759" s="14"/>
      <c r="J759" s="14"/>
      <c r="K759" s="14"/>
      <c r="L759" s="14"/>
      <c r="M759" s="14"/>
      <c r="N759" s="14"/>
      <c r="O759" s="14"/>
    </row>
    <row r="760" spans="1:15" ht="15" hidden="1" customHeight="1">
      <c r="A760" s="10"/>
      <c r="B760" s="16"/>
      <c r="C760" s="49"/>
      <c r="D760" s="49"/>
      <c r="E760" s="50"/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ht="15" hidden="1" customHeight="1">
      <c r="A761" s="10"/>
      <c r="B761" s="16"/>
      <c r="C761" s="179"/>
      <c r="D761" s="179"/>
      <c r="E761" s="81"/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ht="15" hidden="1" customHeight="1">
      <c r="A762" s="10"/>
      <c r="B762" s="16"/>
      <c r="C762" s="82"/>
      <c r="D762" s="82"/>
      <c r="E762" s="83"/>
      <c r="F762" s="14"/>
      <c r="G762" s="14"/>
      <c r="H762" s="14"/>
      <c r="I762" s="14"/>
      <c r="J762" s="14"/>
      <c r="K762" s="14"/>
      <c r="L762" s="14"/>
      <c r="M762" s="14"/>
      <c r="N762" s="14"/>
      <c r="O762" s="14"/>
    </row>
    <row r="763" spans="1:15" ht="15" hidden="1" customHeight="1">
      <c r="A763" s="10"/>
      <c r="B763" s="16"/>
      <c r="C763" s="49"/>
      <c r="D763" s="49"/>
      <c r="E763" s="50"/>
      <c r="F763" s="14"/>
      <c r="G763" s="14"/>
      <c r="H763" s="14"/>
      <c r="I763" s="14"/>
      <c r="J763" s="14"/>
      <c r="K763" s="14"/>
      <c r="L763" s="14"/>
      <c r="M763" s="14"/>
      <c r="N763" s="14"/>
      <c r="O763" s="14"/>
    </row>
    <row r="764" spans="1:15" ht="15" hidden="1" customHeight="1">
      <c r="A764" s="10"/>
      <c r="B764" s="16"/>
      <c r="C764" s="84"/>
      <c r="D764" s="84"/>
      <c r="E764" s="85"/>
      <c r="F764" s="14"/>
      <c r="G764" s="14"/>
      <c r="H764" s="14"/>
      <c r="I764" s="14"/>
      <c r="J764" s="14"/>
      <c r="K764" s="14"/>
      <c r="L764" s="14"/>
      <c r="M764" s="14"/>
      <c r="N764" s="14"/>
      <c r="O764" s="14"/>
    </row>
    <row r="765" spans="1:15" ht="15.75" hidden="1" customHeight="1">
      <c r="A765" s="14"/>
      <c r="B765" s="16"/>
      <c r="C765" s="84"/>
      <c r="D765" s="84"/>
      <c r="E765" s="85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ht="15.75" hidden="1" customHeight="1">
      <c r="A766" s="16"/>
      <c r="B766" s="16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ht="15.75" hidden="1" customHeight="1">
      <c r="A767" s="16"/>
      <c r="B767" s="16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</row>
    <row r="768" spans="1:15" ht="15.75" hidden="1" customHeight="1">
      <c r="A768" s="16"/>
      <c r="B768" s="16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</row>
    <row r="769" spans="1:17" ht="15" customHeight="1">
      <c r="A769" s="21"/>
      <c r="B769" s="21" t="s">
        <v>84</v>
      </c>
      <c r="C769" s="24"/>
      <c r="D769" s="24"/>
      <c r="E769" s="24"/>
      <c r="F769" s="24">
        <f t="shared" ref="F769:O769" si="42">F745+F746</f>
        <v>8.26</v>
      </c>
      <c r="G769" s="24">
        <f t="shared" si="42"/>
        <v>11.42</v>
      </c>
      <c r="H769" s="24">
        <f t="shared" si="42"/>
        <v>33.799999999999997</v>
      </c>
      <c r="I769" s="24">
        <f t="shared" si="42"/>
        <v>286.33</v>
      </c>
      <c r="J769" s="24">
        <f t="shared" si="42"/>
        <v>9.1999999999999998E-2</v>
      </c>
      <c r="K769" s="24">
        <f t="shared" si="42"/>
        <v>0.2636</v>
      </c>
      <c r="L769" s="24">
        <f t="shared" si="42"/>
        <v>0.63</v>
      </c>
      <c r="M769" s="24">
        <f t="shared" si="42"/>
        <v>248</v>
      </c>
      <c r="N769" s="24">
        <f t="shared" si="42"/>
        <v>0.2</v>
      </c>
      <c r="O769" s="24">
        <f t="shared" si="42"/>
        <v>24.05</v>
      </c>
      <c r="P769" s="68"/>
      <c r="Q769" s="71"/>
    </row>
    <row r="770" spans="1:17" ht="14.25" customHeight="1">
      <c r="A770" s="120"/>
      <c r="B770" s="120" t="s">
        <v>85</v>
      </c>
      <c r="C770" s="76"/>
      <c r="D770" s="76"/>
      <c r="E770" s="76"/>
      <c r="F770" s="76">
        <f>F690+F693+F743+F769</f>
        <v>52.88</v>
      </c>
      <c r="G770" s="76">
        <f t="shared" ref="G770:O770" si="43">G690+G693+G743+G769</f>
        <v>57.17</v>
      </c>
      <c r="H770" s="76">
        <f t="shared" si="43"/>
        <v>218.12</v>
      </c>
      <c r="I770" s="76">
        <f t="shared" si="43"/>
        <v>1604.82</v>
      </c>
      <c r="J770" s="76">
        <f t="shared" si="43"/>
        <v>5.4669999999999996</v>
      </c>
      <c r="K770" s="76">
        <f t="shared" si="43"/>
        <v>14.0526</v>
      </c>
      <c r="L770" s="76">
        <f t="shared" si="43"/>
        <v>45.23</v>
      </c>
      <c r="M770" s="76">
        <f t="shared" si="43"/>
        <v>487.4</v>
      </c>
      <c r="N770" s="76">
        <f t="shared" si="43"/>
        <v>40.880000000000003</v>
      </c>
      <c r="O770" s="76">
        <f t="shared" si="43"/>
        <v>156.13</v>
      </c>
      <c r="P770" s="67"/>
    </row>
    <row r="771" spans="1:17" ht="16.5" customHeight="1">
      <c r="A771" s="202" t="s">
        <v>332</v>
      </c>
      <c r="B771" s="202"/>
      <c r="C771" s="202"/>
      <c r="D771" s="202"/>
      <c r="E771" s="202"/>
      <c r="F771" s="202"/>
      <c r="G771" s="202"/>
      <c r="H771" s="202"/>
      <c r="I771" s="202"/>
      <c r="J771" s="202"/>
      <c r="K771" s="202"/>
      <c r="L771" s="202"/>
      <c r="M771" s="202"/>
      <c r="N771" s="202"/>
      <c r="O771" s="202"/>
    </row>
    <row r="772" spans="1:17" ht="14.25" customHeight="1">
      <c r="A772" s="16"/>
      <c r="B772" s="32" t="s">
        <v>20</v>
      </c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7" ht="27.75" customHeight="1">
      <c r="A773" s="16" t="s">
        <v>333</v>
      </c>
      <c r="B773" s="15" t="s">
        <v>334</v>
      </c>
      <c r="C773" s="14" t="s">
        <v>151</v>
      </c>
      <c r="D773" s="181"/>
      <c r="E773" s="181"/>
      <c r="F773" s="14">
        <v>9.06</v>
      </c>
      <c r="G773" s="14">
        <v>8.1</v>
      </c>
      <c r="H773" s="14">
        <v>65</v>
      </c>
      <c r="I773" s="14">
        <v>350</v>
      </c>
      <c r="J773" s="14"/>
      <c r="K773" s="14"/>
      <c r="L773" s="14">
        <v>0.5</v>
      </c>
      <c r="M773" s="14">
        <v>9.1</v>
      </c>
      <c r="N773" s="14">
        <v>0.78</v>
      </c>
      <c r="O773" s="14">
        <v>8.16</v>
      </c>
    </row>
    <row r="774" spans="1:17" ht="13.5" customHeight="1">
      <c r="A774" s="16"/>
      <c r="B774" s="16" t="s">
        <v>104</v>
      </c>
      <c r="C774" s="14"/>
      <c r="D774" s="14">
        <v>67.8</v>
      </c>
      <c r="E774" s="14">
        <v>67.8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</row>
    <row r="775" spans="1:17" ht="12.75" customHeight="1">
      <c r="A775" s="16"/>
      <c r="B775" s="16" t="s">
        <v>140</v>
      </c>
      <c r="C775" s="14"/>
      <c r="D775" s="14" t="s">
        <v>335</v>
      </c>
      <c r="E775" s="14">
        <v>5</v>
      </c>
      <c r="F775" s="14"/>
      <c r="G775" s="14"/>
      <c r="H775" s="14"/>
      <c r="I775" s="14"/>
      <c r="J775" s="14"/>
      <c r="K775" s="14"/>
      <c r="L775" s="14"/>
      <c r="M775" s="14"/>
      <c r="N775" s="14"/>
      <c r="O775" s="14"/>
    </row>
    <row r="776" spans="1:17" ht="13.5" customHeight="1">
      <c r="A776" s="14"/>
      <c r="B776" s="42" t="s">
        <v>34</v>
      </c>
      <c r="C776" s="14"/>
      <c r="D776" s="13">
        <v>67.8</v>
      </c>
      <c r="E776" s="14">
        <v>67.8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7" ht="14.25" customHeight="1">
      <c r="A777" s="14"/>
      <c r="B777" s="16" t="s">
        <v>378</v>
      </c>
      <c r="C777" s="14"/>
      <c r="D777" s="13">
        <v>2</v>
      </c>
      <c r="E777" s="14">
        <v>2</v>
      </c>
      <c r="F777" s="14"/>
      <c r="G777" s="29"/>
      <c r="H777" s="14"/>
      <c r="I777" s="14"/>
      <c r="J777" s="14"/>
      <c r="K777" s="14"/>
      <c r="L777" s="14"/>
      <c r="M777" s="14"/>
      <c r="N777" s="14"/>
      <c r="O777" s="12"/>
    </row>
    <row r="778" spans="1:17" ht="14.25" customHeight="1">
      <c r="A778" s="14"/>
      <c r="B778" s="16" t="s">
        <v>35</v>
      </c>
      <c r="C778" s="14"/>
      <c r="D778" s="13">
        <v>2.4</v>
      </c>
      <c r="E778" s="14">
        <v>2.4</v>
      </c>
      <c r="F778" s="14"/>
      <c r="G778" s="29"/>
      <c r="H778" s="14"/>
      <c r="I778" s="14"/>
      <c r="J778" s="14"/>
      <c r="K778" s="14"/>
      <c r="L778" s="14"/>
      <c r="M778" s="14"/>
      <c r="N778" s="14"/>
      <c r="O778" s="12"/>
    </row>
    <row r="779" spans="1:17" ht="14.25" customHeight="1">
      <c r="A779" s="14"/>
      <c r="B779" s="34" t="s">
        <v>70</v>
      </c>
      <c r="C779" s="29"/>
      <c r="D779" s="31">
        <v>1.3</v>
      </c>
      <c r="E779" s="29">
        <v>1.3</v>
      </c>
      <c r="F779" s="29"/>
      <c r="G779" s="29"/>
      <c r="H779" s="29"/>
      <c r="I779" s="29"/>
      <c r="J779" s="29"/>
      <c r="K779" s="29"/>
      <c r="L779" s="29"/>
      <c r="M779" s="29"/>
      <c r="N779" s="29"/>
      <c r="O779" s="29"/>
    </row>
    <row r="780" spans="1:17" ht="14.25" customHeight="1">
      <c r="A780" s="14"/>
      <c r="B780" s="34" t="s">
        <v>68</v>
      </c>
      <c r="C780" s="29"/>
      <c r="D780" s="31">
        <v>6</v>
      </c>
      <c r="E780" s="29">
        <v>6</v>
      </c>
      <c r="F780" s="29"/>
      <c r="G780" s="29"/>
      <c r="H780" s="29"/>
      <c r="I780" s="29"/>
      <c r="J780" s="29"/>
      <c r="K780" s="29"/>
      <c r="L780" s="29"/>
      <c r="M780" s="29"/>
      <c r="N780" s="29"/>
      <c r="O780" s="29"/>
    </row>
    <row r="781" spans="1:17" ht="14.25" customHeight="1">
      <c r="A781" s="14"/>
      <c r="B781" s="34" t="s">
        <v>336</v>
      </c>
      <c r="C781" s="29"/>
      <c r="D781" s="31">
        <v>10</v>
      </c>
      <c r="E781" s="29">
        <v>10</v>
      </c>
      <c r="F781" s="29"/>
      <c r="G781" s="29"/>
      <c r="H781" s="29"/>
      <c r="I781" s="29"/>
      <c r="J781" s="29"/>
      <c r="K781" s="29"/>
      <c r="L781" s="29"/>
      <c r="M781" s="29"/>
      <c r="N781" s="29"/>
      <c r="O781" s="29"/>
    </row>
    <row r="782" spans="1:17" ht="15" customHeight="1">
      <c r="A782" s="14" t="s">
        <v>93</v>
      </c>
      <c r="B782" s="15" t="s">
        <v>29</v>
      </c>
      <c r="C782" s="13">
        <v>5</v>
      </c>
      <c r="D782" s="13">
        <v>5</v>
      </c>
      <c r="E782" s="14">
        <v>5</v>
      </c>
      <c r="F782" s="14">
        <v>0.05</v>
      </c>
      <c r="G782" s="14">
        <v>4.0999999999999996</v>
      </c>
      <c r="H782" s="14">
        <v>0.05</v>
      </c>
      <c r="I782" s="14">
        <v>37.5</v>
      </c>
      <c r="J782" s="14">
        <v>0</v>
      </c>
      <c r="K782" s="14">
        <v>0.01</v>
      </c>
      <c r="L782" s="14">
        <v>0</v>
      </c>
      <c r="M782" s="14">
        <v>1</v>
      </c>
      <c r="N782" s="14">
        <v>0</v>
      </c>
      <c r="O782" s="13">
        <v>4.8499999999999996</v>
      </c>
    </row>
    <row r="783" spans="1:17" ht="15.75" customHeight="1">
      <c r="A783" s="14"/>
      <c r="B783" s="15" t="s">
        <v>63</v>
      </c>
      <c r="C783" s="13">
        <v>40</v>
      </c>
      <c r="D783" s="13">
        <v>40</v>
      </c>
      <c r="E783" s="14">
        <v>40</v>
      </c>
      <c r="F783" s="14">
        <v>3.3</v>
      </c>
      <c r="G783" s="14">
        <v>0.5</v>
      </c>
      <c r="H783" s="14">
        <v>16.8</v>
      </c>
      <c r="I783" s="14">
        <v>84.6</v>
      </c>
      <c r="J783" s="14">
        <v>4.3999999999999997E-2</v>
      </c>
      <c r="K783" s="14">
        <v>1.2E-2</v>
      </c>
      <c r="L783" s="14">
        <v>0</v>
      </c>
      <c r="M783" s="14">
        <v>8</v>
      </c>
      <c r="N783" s="14">
        <v>0.44</v>
      </c>
      <c r="O783" s="65">
        <v>2.66</v>
      </c>
    </row>
    <row r="784" spans="1:17" ht="14.25" customHeight="1">
      <c r="A784" s="16" t="s">
        <v>410</v>
      </c>
      <c r="B784" s="15" t="s">
        <v>338</v>
      </c>
      <c r="C784" s="14" t="s">
        <v>339</v>
      </c>
      <c r="D784" s="14"/>
      <c r="E784" s="14"/>
      <c r="F784" s="14">
        <v>0.13</v>
      </c>
      <c r="G784" s="14">
        <v>0.02</v>
      </c>
      <c r="H784" s="14">
        <v>11.3</v>
      </c>
      <c r="I784" s="14">
        <v>45.6</v>
      </c>
      <c r="J784" s="14">
        <v>0</v>
      </c>
      <c r="K784" s="14">
        <v>0</v>
      </c>
      <c r="L784" s="14">
        <v>3.14</v>
      </c>
      <c r="M784" s="36">
        <v>0</v>
      </c>
      <c r="N784" s="36">
        <v>0</v>
      </c>
      <c r="O784" s="36">
        <v>3.25</v>
      </c>
    </row>
    <row r="785" spans="1:17" ht="14.25" customHeight="1">
      <c r="A785" s="17"/>
      <c r="B785" s="16" t="s">
        <v>359</v>
      </c>
      <c r="C785" s="18"/>
      <c r="D785" s="14">
        <v>0.5</v>
      </c>
      <c r="E785" s="14">
        <v>0.5</v>
      </c>
      <c r="F785" s="18"/>
      <c r="G785" s="18"/>
      <c r="H785" s="18"/>
      <c r="I785" s="18"/>
      <c r="J785" s="18"/>
      <c r="K785" s="18"/>
      <c r="L785" s="18"/>
      <c r="M785" s="92"/>
      <c r="N785" s="92"/>
      <c r="O785" s="92"/>
    </row>
    <row r="786" spans="1:17" ht="14.25" customHeight="1">
      <c r="A786" s="15"/>
      <c r="B786" s="16" t="s">
        <v>34</v>
      </c>
      <c r="C786" s="19"/>
      <c r="D786" s="14">
        <v>216</v>
      </c>
      <c r="E786" s="14">
        <v>200</v>
      </c>
      <c r="F786" s="19"/>
      <c r="G786" s="19"/>
      <c r="H786" s="19"/>
      <c r="I786" s="19"/>
      <c r="J786" s="19"/>
      <c r="K786" s="19"/>
      <c r="L786" s="19"/>
      <c r="M786" s="92"/>
      <c r="N786" s="92"/>
      <c r="O786" s="92"/>
    </row>
    <row r="787" spans="1:17" ht="13.5" customHeight="1">
      <c r="A787" s="15"/>
      <c r="B787" s="16" t="s">
        <v>35</v>
      </c>
      <c r="C787" s="19"/>
      <c r="D787" s="14">
        <v>15</v>
      </c>
      <c r="E787" s="14">
        <v>15</v>
      </c>
      <c r="F787" s="19"/>
      <c r="G787" s="19"/>
      <c r="H787" s="19"/>
      <c r="I787" s="19"/>
      <c r="J787" s="19"/>
      <c r="K787" s="19"/>
      <c r="L787" s="19"/>
      <c r="M787" s="14"/>
      <c r="N787" s="14"/>
      <c r="O787" s="14"/>
    </row>
    <row r="788" spans="1:17" ht="15" customHeight="1">
      <c r="A788" s="16"/>
      <c r="B788" s="16" t="s">
        <v>36</v>
      </c>
      <c r="C788" s="14"/>
      <c r="D788" s="14">
        <v>8</v>
      </c>
      <c r="E788" s="14">
        <v>7</v>
      </c>
      <c r="F788" s="14"/>
      <c r="G788" s="14"/>
      <c r="H788" s="14"/>
      <c r="I788" s="14"/>
      <c r="J788" s="14"/>
      <c r="K788" s="14"/>
      <c r="L788" s="14"/>
      <c r="M788" s="14"/>
      <c r="N788" s="14"/>
      <c r="O788" s="14"/>
    </row>
    <row r="789" spans="1:17" ht="0.75" hidden="1" customHeight="1">
      <c r="A789" s="14"/>
      <c r="B789" s="15"/>
      <c r="C789" s="14"/>
      <c r="D789" s="13"/>
      <c r="E789" s="14"/>
      <c r="F789" s="14"/>
      <c r="G789" s="29"/>
      <c r="H789" s="14"/>
      <c r="I789" s="14"/>
      <c r="J789" s="14"/>
      <c r="K789" s="14"/>
      <c r="L789" s="14"/>
      <c r="M789" s="14"/>
      <c r="N789" s="14"/>
      <c r="O789" s="13"/>
    </row>
    <row r="790" spans="1:17" ht="12.75" customHeight="1">
      <c r="A790" s="24"/>
      <c r="B790" s="21" t="s">
        <v>98</v>
      </c>
      <c r="C790" s="24"/>
      <c r="D790" s="24"/>
      <c r="E790" s="24"/>
      <c r="F790" s="24">
        <f>SUM(F773:F789)</f>
        <v>12.54</v>
      </c>
      <c r="G790" s="24">
        <f t="shared" ref="G790:O790" si="44">SUM(G773:G789)</f>
        <v>12.72</v>
      </c>
      <c r="H790" s="24">
        <f t="shared" si="44"/>
        <v>93.15</v>
      </c>
      <c r="I790" s="24">
        <f t="shared" si="44"/>
        <v>517.70000000000005</v>
      </c>
      <c r="J790" s="24">
        <f t="shared" si="44"/>
        <v>4.3999999999999997E-2</v>
      </c>
      <c r="K790" s="24">
        <f t="shared" si="44"/>
        <v>2.1999999999999999E-2</v>
      </c>
      <c r="L790" s="24">
        <f t="shared" si="44"/>
        <v>3.64</v>
      </c>
      <c r="M790" s="24">
        <f t="shared" si="44"/>
        <v>18.100000000000001</v>
      </c>
      <c r="N790" s="24">
        <f t="shared" si="44"/>
        <v>1.22</v>
      </c>
      <c r="O790" s="24">
        <f t="shared" si="44"/>
        <v>18.920000000000002</v>
      </c>
      <c r="P790" s="68"/>
      <c r="Q790" s="71"/>
    </row>
    <row r="791" spans="1:17" ht="14.25" customHeight="1">
      <c r="A791" s="29"/>
      <c r="B791" s="26" t="s">
        <v>360</v>
      </c>
      <c r="C791" s="29"/>
      <c r="D791" s="28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</row>
    <row r="792" spans="1:17" ht="14.25" customHeight="1">
      <c r="A792" s="29" t="s">
        <v>99</v>
      </c>
      <c r="B792" s="52" t="s">
        <v>386</v>
      </c>
      <c r="C792" s="29">
        <v>75</v>
      </c>
      <c r="D792" s="31">
        <v>75</v>
      </c>
      <c r="E792" s="29">
        <v>75</v>
      </c>
      <c r="F792" s="29">
        <v>0.23</v>
      </c>
      <c r="G792" s="29">
        <v>0</v>
      </c>
      <c r="H792" s="29">
        <v>7.88</v>
      </c>
      <c r="I792" s="29">
        <v>30.42</v>
      </c>
      <c r="J792" s="29">
        <v>18</v>
      </c>
      <c r="K792" s="29">
        <v>0.02</v>
      </c>
      <c r="L792" s="29">
        <v>5.63</v>
      </c>
      <c r="M792" s="29">
        <v>15</v>
      </c>
      <c r="N792" s="29">
        <v>1.9</v>
      </c>
      <c r="O792" s="154">
        <v>8.93</v>
      </c>
    </row>
    <row r="793" spans="1:17" ht="12.75" customHeight="1">
      <c r="A793" s="24"/>
      <c r="B793" s="21" t="s">
        <v>41</v>
      </c>
      <c r="C793" s="24"/>
      <c r="D793" s="23"/>
      <c r="E793" s="24"/>
      <c r="F793" s="24">
        <f t="shared" ref="F793:O793" si="45">F792</f>
        <v>0.23</v>
      </c>
      <c r="G793" s="24">
        <f t="shared" si="45"/>
        <v>0</v>
      </c>
      <c r="H793" s="24">
        <f t="shared" si="45"/>
        <v>7.88</v>
      </c>
      <c r="I793" s="24">
        <f t="shared" si="45"/>
        <v>30.42</v>
      </c>
      <c r="J793" s="24">
        <f t="shared" si="45"/>
        <v>18</v>
      </c>
      <c r="K793" s="24">
        <f t="shared" si="45"/>
        <v>0.02</v>
      </c>
      <c r="L793" s="24">
        <f t="shared" si="45"/>
        <v>5.63</v>
      </c>
      <c r="M793" s="24">
        <f t="shared" si="45"/>
        <v>15</v>
      </c>
      <c r="N793" s="24">
        <f t="shared" si="45"/>
        <v>1.9</v>
      </c>
      <c r="O793" s="24">
        <f t="shared" si="45"/>
        <v>8.93</v>
      </c>
      <c r="P793" s="68"/>
      <c r="Q793" s="71"/>
    </row>
    <row r="794" spans="1:17" ht="14.25" customHeight="1">
      <c r="A794" s="16"/>
      <c r="B794" s="26" t="s">
        <v>42</v>
      </c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</row>
    <row r="795" spans="1:17" ht="12" customHeight="1">
      <c r="A795" s="34" t="s">
        <v>340</v>
      </c>
      <c r="B795" s="30" t="s">
        <v>341</v>
      </c>
      <c r="C795" s="29">
        <v>200</v>
      </c>
      <c r="D795" s="29"/>
      <c r="E795" s="29"/>
      <c r="F795" s="29">
        <v>1.76</v>
      </c>
      <c r="G795" s="29">
        <v>2.2599999999999998</v>
      </c>
      <c r="H795" s="29">
        <v>16.46</v>
      </c>
      <c r="I795" s="29">
        <v>93.2</v>
      </c>
      <c r="J795" s="29"/>
      <c r="K795" s="29"/>
      <c r="L795" s="29">
        <v>6.6</v>
      </c>
      <c r="M795" s="29"/>
      <c r="N795" s="29"/>
      <c r="O795" s="29">
        <v>6.26</v>
      </c>
    </row>
    <row r="796" spans="1:17" ht="15" customHeight="1">
      <c r="A796" s="34"/>
      <c r="B796" s="35" t="s">
        <v>363</v>
      </c>
      <c r="C796" s="29"/>
      <c r="D796" s="47"/>
      <c r="E796" s="48"/>
      <c r="F796" s="29"/>
      <c r="G796" s="29"/>
      <c r="H796" s="29"/>
      <c r="I796" s="29"/>
      <c r="J796" s="29"/>
      <c r="K796" s="29"/>
      <c r="L796" s="29"/>
      <c r="M796" s="29"/>
      <c r="N796" s="29"/>
      <c r="O796" s="29"/>
    </row>
    <row r="797" spans="1:17" ht="15" customHeight="1">
      <c r="A797" s="34"/>
      <c r="B797" s="37" t="s">
        <v>46</v>
      </c>
      <c r="C797" s="29"/>
      <c r="D797" s="46">
        <v>80</v>
      </c>
      <c r="E797" s="41">
        <v>60</v>
      </c>
      <c r="F797" s="29"/>
      <c r="G797" s="29"/>
      <c r="H797" s="29"/>
      <c r="I797" s="29"/>
      <c r="J797" s="29"/>
      <c r="K797" s="29"/>
      <c r="L797" s="29"/>
      <c r="M797" s="29"/>
      <c r="N797" s="29"/>
      <c r="O797" s="29"/>
    </row>
    <row r="798" spans="1:17" ht="13.5" customHeight="1">
      <c r="A798" s="34"/>
      <c r="B798" s="45" t="s">
        <v>47</v>
      </c>
      <c r="C798" s="29"/>
      <c r="D798" s="47">
        <v>85.7</v>
      </c>
      <c r="E798" s="48">
        <v>60</v>
      </c>
      <c r="F798" s="29"/>
      <c r="G798" s="29"/>
      <c r="H798" s="29"/>
      <c r="I798" s="29"/>
      <c r="J798" s="29"/>
      <c r="K798" s="29"/>
      <c r="L798" s="29"/>
      <c r="M798" s="29"/>
      <c r="N798" s="29"/>
      <c r="O798" s="29"/>
    </row>
    <row r="799" spans="1:17" ht="12.75" customHeight="1">
      <c r="A799" s="34"/>
      <c r="B799" s="45" t="s">
        <v>48</v>
      </c>
      <c r="C799" s="29"/>
      <c r="D799" s="43">
        <v>92.3</v>
      </c>
      <c r="E799" s="44">
        <v>60</v>
      </c>
      <c r="F799" s="29"/>
      <c r="G799" s="29"/>
      <c r="H799" s="29"/>
      <c r="I799" s="29"/>
      <c r="J799" s="29"/>
      <c r="K799" s="29"/>
      <c r="L799" s="29"/>
      <c r="M799" s="29"/>
      <c r="N799" s="29"/>
      <c r="O799" s="29"/>
    </row>
    <row r="800" spans="1:17" ht="13.5" customHeight="1">
      <c r="A800" s="34"/>
      <c r="B800" s="45" t="s">
        <v>49</v>
      </c>
      <c r="C800" s="29"/>
      <c r="D800" s="46">
        <v>100</v>
      </c>
      <c r="E800" s="41">
        <v>60</v>
      </c>
      <c r="F800" s="29"/>
      <c r="G800" s="29"/>
      <c r="H800" s="29"/>
      <c r="I800" s="29"/>
      <c r="J800" s="29"/>
      <c r="K800" s="29"/>
      <c r="L800" s="29"/>
      <c r="M800" s="29"/>
      <c r="N800" s="29"/>
      <c r="O800" s="29"/>
    </row>
    <row r="801" spans="1:15" ht="15" customHeight="1">
      <c r="A801" s="34"/>
      <c r="B801" s="35" t="s">
        <v>124</v>
      </c>
      <c r="C801" s="29"/>
      <c r="D801" s="47"/>
      <c r="E801" s="48"/>
      <c r="F801" s="29"/>
      <c r="G801" s="29"/>
      <c r="H801" s="29"/>
      <c r="I801" s="29"/>
      <c r="J801" s="29"/>
      <c r="K801" s="29"/>
      <c r="L801" s="29"/>
      <c r="M801" s="29"/>
      <c r="N801" s="29"/>
      <c r="O801" s="29"/>
    </row>
    <row r="802" spans="1:15" ht="15.75" customHeight="1">
      <c r="A802" s="34"/>
      <c r="B802" s="37" t="s">
        <v>52</v>
      </c>
      <c r="C802" s="29"/>
      <c r="D802" s="46">
        <v>10</v>
      </c>
      <c r="E802" s="41">
        <v>8</v>
      </c>
      <c r="F802" s="29"/>
      <c r="G802" s="29"/>
      <c r="H802" s="29"/>
      <c r="I802" s="29"/>
      <c r="J802" s="29"/>
      <c r="K802" s="29"/>
      <c r="L802" s="29"/>
      <c r="M802" s="29"/>
      <c r="N802" s="29"/>
      <c r="O802" s="29"/>
    </row>
    <row r="803" spans="1:15" ht="16.5" customHeight="1">
      <c r="A803" s="34"/>
      <c r="B803" s="37" t="s">
        <v>53</v>
      </c>
      <c r="C803" s="29"/>
      <c r="D803" s="47">
        <v>10.7</v>
      </c>
      <c r="E803" s="48">
        <v>8</v>
      </c>
      <c r="F803" s="29"/>
      <c r="G803" s="29"/>
      <c r="H803" s="29"/>
      <c r="I803" s="29"/>
      <c r="J803" s="29"/>
      <c r="K803" s="29"/>
      <c r="L803" s="29"/>
      <c r="M803" s="29"/>
      <c r="N803" s="29"/>
      <c r="O803" s="29"/>
    </row>
    <row r="804" spans="1:15" ht="15" customHeight="1">
      <c r="A804" s="34"/>
      <c r="B804" s="42" t="s">
        <v>67</v>
      </c>
      <c r="C804" s="29"/>
      <c r="D804" s="49">
        <v>9.6</v>
      </c>
      <c r="E804" s="50">
        <v>8</v>
      </c>
      <c r="F804" s="29"/>
      <c r="G804" s="29"/>
      <c r="H804" s="29"/>
      <c r="I804" s="29"/>
      <c r="J804" s="29"/>
      <c r="K804" s="29"/>
      <c r="L804" s="29"/>
      <c r="M804" s="29"/>
      <c r="N804" s="29"/>
      <c r="O804" s="29"/>
    </row>
    <row r="805" spans="1:15" ht="17.25" customHeight="1">
      <c r="A805" s="34"/>
      <c r="B805" s="42" t="s">
        <v>68</v>
      </c>
      <c r="C805" s="29"/>
      <c r="D805" s="49">
        <v>2</v>
      </c>
      <c r="E805" s="50">
        <v>2</v>
      </c>
      <c r="F805" s="29"/>
      <c r="G805" s="29"/>
      <c r="H805" s="29"/>
      <c r="I805" s="29"/>
      <c r="J805" s="29"/>
      <c r="K805" s="29"/>
      <c r="L805" s="29"/>
      <c r="M805" s="29"/>
      <c r="N805" s="29"/>
      <c r="O805" s="29"/>
    </row>
    <row r="806" spans="1:15" ht="15.75" customHeight="1">
      <c r="A806" s="34"/>
      <c r="B806" s="42" t="s">
        <v>342</v>
      </c>
      <c r="C806" s="29"/>
      <c r="D806" s="87">
        <v>4</v>
      </c>
      <c r="E806" s="88">
        <v>4</v>
      </c>
      <c r="F806" s="29"/>
      <c r="G806" s="29"/>
      <c r="H806" s="29"/>
      <c r="I806" s="29"/>
      <c r="J806" s="29"/>
      <c r="K806" s="29"/>
      <c r="L806" s="29"/>
      <c r="M806" s="29"/>
      <c r="N806" s="29"/>
      <c r="O806" s="29"/>
    </row>
    <row r="807" spans="1:15" ht="15.75" customHeight="1">
      <c r="A807" s="34"/>
      <c r="B807" s="42" t="s">
        <v>109</v>
      </c>
      <c r="C807" s="29"/>
      <c r="D807" s="47">
        <v>150</v>
      </c>
      <c r="E807" s="48">
        <v>150</v>
      </c>
      <c r="F807" s="29"/>
      <c r="G807" s="29"/>
      <c r="H807" s="29"/>
      <c r="I807" s="29"/>
      <c r="J807" s="29"/>
      <c r="K807" s="29"/>
      <c r="L807" s="29"/>
      <c r="M807" s="29"/>
      <c r="N807" s="29"/>
      <c r="O807" s="29"/>
    </row>
    <row r="808" spans="1:15" ht="15.75" customHeight="1">
      <c r="A808" s="34"/>
      <c r="B808" s="34" t="s">
        <v>70</v>
      </c>
      <c r="C808" s="29"/>
      <c r="D808" s="46">
        <v>2</v>
      </c>
      <c r="E808" s="41">
        <v>2</v>
      </c>
      <c r="F808" s="29"/>
      <c r="G808" s="29"/>
      <c r="H808" s="29"/>
      <c r="I808" s="29"/>
      <c r="J808" s="29"/>
      <c r="K808" s="29"/>
      <c r="L808" s="29"/>
      <c r="M808" s="29"/>
      <c r="N808" s="29"/>
      <c r="O808" s="29"/>
    </row>
    <row r="809" spans="1:15" ht="15.75" hidden="1" customHeight="1">
      <c r="A809" s="16"/>
      <c r="B809" s="16"/>
      <c r="C809" s="14"/>
      <c r="D809" s="82"/>
      <c r="E809" s="83"/>
      <c r="F809" s="14"/>
      <c r="G809" s="14"/>
      <c r="H809" s="14"/>
      <c r="I809" s="14"/>
      <c r="J809" s="14"/>
      <c r="K809" s="14"/>
      <c r="L809" s="14"/>
      <c r="M809" s="14"/>
      <c r="N809" s="14"/>
      <c r="O809" s="14"/>
    </row>
    <row r="810" spans="1:15" ht="15.75" hidden="1" customHeight="1">
      <c r="A810" s="16"/>
      <c r="B810" s="16"/>
      <c r="C810" s="14"/>
      <c r="D810" s="84"/>
      <c r="E810" s="85"/>
      <c r="F810" s="14"/>
      <c r="G810" s="14"/>
      <c r="H810" s="14"/>
      <c r="I810" s="14"/>
      <c r="J810" s="14"/>
      <c r="K810" s="14"/>
      <c r="L810" s="14"/>
      <c r="M810" s="14"/>
      <c r="N810" s="14"/>
      <c r="O810" s="14"/>
    </row>
    <row r="811" spans="1:15" ht="13.5" customHeight="1">
      <c r="A811" s="16" t="s">
        <v>343</v>
      </c>
      <c r="B811" s="168" t="s">
        <v>344</v>
      </c>
      <c r="C811" s="14">
        <v>80</v>
      </c>
      <c r="D811" s="14"/>
      <c r="E811" s="14"/>
      <c r="F811" s="14">
        <v>11.84</v>
      </c>
      <c r="G811" s="14">
        <v>15.04</v>
      </c>
      <c r="H811" s="14">
        <v>9.2799999999999994</v>
      </c>
      <c r="I811" s="14">
        <v>219.2</v>
      </c>
      <c r="J811" s="14"/>
      <c r="K811" s="14"/>
      <c r="L811" s="14">
        <v>0</v>
      </c>
      <c r="M811" s="14"/>
      <c r="N811" s="14"/>
      <c r="O811" s="14">
        <v>28.19</v>
      </c>
    </row>
    <row r="812" spans="1:15" ht="15" customHeight="1">
      <c r="A812" s="16"/>
      <c r="B812" s="16" t="s">
        <v>345</v>
      </c>
      <c r="C812" s="14"/>
      <c r="D812" s="14">
        <v>72</v>
      </c>
      <c r="E812" s="14">
        <v>52.8</v>
      </c>
      <c r="F812" s="14"/>
      <c r="G812" s="14"/>
      <c r="H812" s="14"/>
      <c r="I812" s="14"/>
      <c r="J812" s="14"/>
      <c r="K812" s="14"/>
      <c r="L812" s="14"/>
      <c r="M812" s="14"/>
      <c r="N812" s="14"/>
      <c r="O812" s="14"/>
    </row>
    <row r="813" spans="1:15" ht="15" customHeight="1">
      <c r="A813" s="16"/>
      <c r="B813" s="16" t="s">
        <v>171</v>
      </c>
      <c r="C813" s="14"/>
      <c r="D813" s="14">
        <v>14.4</v>
      </c>
      <c r="E813" s="14">
        <v>14.4</v>
      </c>
      <c r="F813" s="14"/>
      <c r="G813" s="14"/>
      <c r="H813" s="14"/>
      <c r="I813" s="14"/>
      <c r="J813" s="14"/>
      <c r="K813" s="14"/>
      <c r="L813" s="14"/>
      <c r="M813" s="14"/>
      <c r="N813" s="14"/>
      <c r="O813" s="14"/>
    </row>
    <row r="814" spans="1:15" ht="15" customHeight="1">
      <c r="A814" s="16"/>
      <c r="B814" s="16" t="s">
        <v>34</v>
      </c>
      <c r="C814" s="14"/>
      <c r="D814" s="14">
        <v>21</v>
      </c>
      <c r="E814" s="14">
        <v>21</v>
      </c>
      <c r="F814" s="14"/>
      <c r="G814" s="14"/>
      <c r="H814" s="14"/>
      <c r="I814" s="14"/>
      <c r="J814" s="14"/>
      <c r="K814" s="14"/>
      <c r="L814" s="14"/>
      <c r="M814" s="14"/>
      <c r="N814" s="14"/>
      <c r="O814" s="14"/>
    </row>
    <row r="815" spans="1:15" ht="15" customHeight="1">
      <c r="A815" s="16"/>
      <c r="B815" s="16" t="s">
        <v>115</v>
      </c>
      <c r="C815" s="14"/>
      <c r="D815" s="14">
        <v>8</v>
      </c>
      <c r="E815" s="14">
        <v>8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</row>
    <row r="816" spans="1:15" ht="15" customHeight="1">
      <c r="A816" s="16"/>
      <c r="B816" s="16" t="s">
        <v>70</v>
      </c>
      <c r="C816" s="14"/>
      <c r="D816" s="14">
        <v>1.2</v>
      </c>
      <c r="E816" s="14">
        <v>1.2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</row>
    <row r="817" spans="1:15" ht="15" customHeight="1">
      <c r="A817" s="16"/>
      <c r="B817" s="16" t="s">
        <v>331</v>
      </c>
      <c r="C817" s="14"/>
      <c r="D817" s="14"/>
      <c r="E817" s="14">
        <v>92.8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</row>
    <row r="818" spans="1:15" ht="15.75" customHeight="1">
      <c r="A818" s="16"/>
      <c r="B818" s="16" t="s">
        <v>68</v>
      </c>
      <c r="C818" s="14"/>
      <c r="D818" s="14">
        <v>8</v>
      </c>
      <c r="E818" s="14">
        <v>8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</row>
    <row r="819" spans="1:15" ht="15" hidden="1" customHeight="1">
      <c r="A819" s="16"/>
      <c r="B819" s="16" t="s">
        <v>74</v>
      </c>
      <c r="C819" s="14"/>
      <c r="D819" s="14">
        <v>5</v>
      </c>
      <c r="E819" s="14">
        <v>5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</row>
    <row r="820" spans="1:15" ht="15" customHeight="1">
      <c r="A820" s="16" t="s">
        <v>71</v>
      </c>
      <c r="B820" s="15" t="s">
        <v>72</v>
      </c>
      <c r="C820" s="14">
        <v>150</v>
      </c>
      <c r="D820" s="14"/>
      <c r="E820" s="14"/>
      <c r="F820" s="14">
        <v>3</v>
      </c>
      <c r="G820" s="14">
        <v>5.0999999999999996</v>
      </c>
      <c r="H820" s="14">
        <v>18.5</v>
      </c>
      <c r="I820" s="14">
        <v>132.6</v>
      </c>
      <c r="J820" s="14">
        <v>0.15</v>
      </c>
      <c r="K820" s="14">
        <v>0.1</v>
      </c>
      <c r="L820" s="14">
        <v>5.6</v>
      </c>
      <c r="M820" s="14">
        <v>40</v>
      </c>
      <c r="N820" s="14">
        <v>1</v>
      </c>
      <c r="O820" s="65">
        <v>17.46</v>
      </c>
    </row>
    <row r="821" spans="1:15" ht="14.25" customHeight="1">
      <c r="A821" s="16"/>
      <c r="B821" s="34" t="s">
        <v>363</v>
      </c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</row>
    <row r="822" spans="1:15" ht="14.25" customHeight="1">
      <c r="A822" s="16"/>
      <c r="B822" s="37" t="s">
        <v>46</v>
      </c>
      <c r="C822" s="14"/>
      <c r="D822" s="14">
        <v>170.7</v>
      </c>
      <c r="E822" s="14">
        <v>128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</row>
    <row r="823" spans="1:15" ht="14.25" customHeight="1">
      <c r="A823" s="16"/>
      <c r="B823" s="45" t="s">
        <v>47</v>
      </c>
      <c r="C823" s="14"/>
      <c r="D823" s="14">
        <v>183</v>
      </c>
      <c r="E823" s="14">
        <v>128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</row>
    <row r="824" spans="1:15" s="3" customFormat="1" ht="15.75" customHeight="1">
      <c r="A824" s="16"/>
      <c r="B824" s="45" t="s">
        <v>48</v>
      </c>
      <c r="C824" s="14"/>
      <c r="D824" s="14">
        <v>197</v>
      </c>
      <c r="E824" s="14">
        <v>128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</row>
    <row r="825" spans="1:15" s="3" customFormat="1" ht="15.75" customHeight="1">
      <c r="A825" s="16"/>
      <c r="B825" s="45" t="s">
        <v>49</v>
      </c>
      <c r="C825" s="14"/>
      <c r="D825" s="14">
        <v>213.3</v>
      </c>
      <c r="E825" s="14">
        <v>128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</row>
    <row r="826" spans="1:15" s="3" customFormat="1" ht="15.75" customHeight="1">
      <c r="A826" s="16"/>
      <c r="B826" s="16" t="s">
        <v>73</v>
      </c>
      <c r="C826" s="14"/>
      <c r="D826" s="14">
        <v>24</v>
      </c>
      <c r="E826" s="14">
        <v>24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</row>
    <row r="827" spans="1:15" s="3" customFormat="1" ht="15.75" customHeight="1">
      <c r="A827" s="16"/>
      <c r="B827" s="16" t="s">
        <v>74</v>
      </c>
      <c r="C827" s="193"/>
      <c r="D827" s="194">
        <v>5.2</v>
      </c>
      <c r="E827" s="193">
        <v>5.2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</row>
    <row r="828" spans="1:15" s="3" customFormat="1" ht="15.75" customHeight="1">
      <c r="A828" s="10"/>
      <c r="B828" s="42" t="s">
        <v>70</v>
      </c>
      <c r="C828" s="13"/>
      <c r="D828" s="50">
        <v>2</v>
      </c>
      <c r="E828" s="50">
        <v>2</v>
      </c>
      <c r="F828" s="69"/>
      <c r="G828" s="14"/>
      <c r="H828" s="14"/>
      <c r="I828" s="14"/>
      <c r="J828" s="69"/>
      <c r="K828" s="69"/>
      <c r="L828" s="69"/>
      <c r="M828" s="69"/>
      <c r="N828" s="69"/>
      <c r="O828" s="69"/>
    </row>
    <row r="829" spans="1:15" ht="15" customHeight="1">
      <c r="A829" s="16"/>
      <c r="B829" s="172" t="s">
        <v>63</v>
      </c>
      <c r="C829" s="14">
        <v>50</v>
      </c>
      <c r="D829" s="14">
        <v>50</v>
      </c>
      <c r="E829" s="14">
        <v>50</v>
      </c>
      <c r="F829" s="174">
        <v>4.0999999999999996</v>
      </c>
      <c r="G829" s="138">
        <v>0.7</v>
      </c>
      <c r="H829" s="138">
        <v>21</v>
      </c>
      <c r="I829" s="138">
        <v>106</v>
      </c>
      <c r="J829" s="174">
        <v>5.5E-2</v>
      </c>
      <c r="K829" s="174">
        <v>1.4999999999999999E-2</v>
      </c>
      <c r="L829" s="174">
        <v>0</v>
      </c>
      <c r="M829" s="69">
        <v>12</v>
      </c>
      <c r="N829" s="69">
        <v>0.66</v>
      </c>
      <c r="O829" s="14">
        <v>3.33</v>
      </c>
    </row>
    <row r="830" spans="1:15" ht="12" customHeight="1">
      <c r="A830" s="14" t="s">
        <v>75</v>
      </c>
      <c r="B830" s="15" t="s">
        <v>76</v>
      </c>
      <c r="C830" s="14">
        <v>180</v>
      </c>
      <c r="D830" s="14"/>
      <c r="E830" s="14"/>
      <c r="F830" s="14">
        <v>0.54</v>
      </c>
      <c r="G830" s="14">
        <v>0.09</v>
      </c>
      <c r="H830" s="14">
        <v>18.09</v>
      </c>
      <c r="I830" s="14">
        <v>75.599999999999994</v>
      </c>
      <c r="J830" s="14">
        <v>0.02</v>
      </c>
      <c r="K830" s="14">
        <v>0</v>
      </c>
      <c r="L830" s="14">
        <v>0.18</v>
      </c>
      <c r="M830" s="14">
        <v>18</v>
      </c>
      <c r="N830" s="14">
        <v>0.9</v>
      </c>
      <c r="O830" s="69">
        <v>4.32</v>
      </c>
    </row>
    <row r="831" spans="1:15" ht="15" customHeight="1">
      <c r="A831" s="14"/>
      <c r="B831" s="16" t="s">
        <v>77</v>
      </c>
      <c r="C831" s="14"/>
      <c r="D831" s="14">
        <v>18</v>
      </c>
      <c r="E831" s="14">
        <v>45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</row>
    <row r="832" spans="1:15" ht="15" customHeight="1">
      <c r="A832" s="14"/>
      <c r="B832" s="16" t="s">
        <v>34</v>
      </c>
      <c r="C832" s="14"/>
      <c r="D832" s="14">
        <v>183</v>
      </c>
      <c r="E832" s="14">
        <v>180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</row>
    <row r="833" spans="1:17" ht="14.25" customHeight="1">
      <c r="A833" s="14"/>
      <c r="B833" s="16" t="s">
        <v>35</v>
      </c>
      <c r="C833" s="14"/>
      <c r="D833" s="14">
        <v>9</v>
      </c>
      <c r="E833" s="14">
        <v>9</v>
      </c>
      <c r="F833" s="14"/>
      <c r="G833" s="14"/>
      <c r="H833" s="14"/>
      <c r="I833" s="14"/>
      <c r="J833" s="14"/>
      <c r="K833" s="14"/>
      <c r="L833" s="14"/>
      <c r="M833" s="14"/>
      <c r="N833" s="14"/>
      <c r="O833" s="14"/>
    </row>
    <row r="834" spans="1:17" ht="14.25" customHeight="1">
      <c r="A834" s="14"/>
      <c r="B834" s="16" t="s">
        <v>78</v>
      </c>
      <c r="C834" s="14"/>
      <c r="D834" s="14">
        <v>0.18</v>
      </c>
      <c r="E834" s="14">
        <v>0.18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</row>
    <row r="835" spans="1:17" ht="13.5" customHeight="1">
      <c r="A835" s="21"/>
      <c r="B835" s="21" t="s">
        <v>131</v>
      </c>
      <c r="C835" s="24"/>
      <c r="D835" s="24"/>
      <c r="E835" s="24"/>
      <c r="F835" s="24">
        <f t="shared" ref="F835:O835" si="46">SUM(F795:F834)</f>
        <v>21.24</v>
      </c>
      <c r="G835" s="24">
        <f t="shared" si="46"/>
        <v>23.19</v>
      </c>
      <c r="H835" s="24">
        <f t="shared" si="46"/>
        <v>83.33</v>
      </c>
      <c r="I835" s="24">
        <f t="shared" si="46"/>
        <v>626.6</v>
      </c>
      <c r="J835" s="24">
        <f t="shared" si="46"/>
        <v>0.22500000000000001</v>
      </c>
      <c r="K835" s="24">
        <f t="shared" si="46"/>
        <v>0.115</v>
      </c>
      <c r="L835" s="24">
        <f t="shared" si="46"/>
        <v>12.38</v>
      </c>
      <c r="M835" s="24">
        <f t="shared" si="46"/>
        <v>70</v>
      </c>
      <c r="N835" s="24">
        <f t="shared" si="46"/>
        <v>2.56</v>
      </c>
      <c r="O835" s="24">
        <f t="shared" si="46"/>
        <v>59.56</v>
      </c>
      <c r="P835" s="89"/>
      <c r="Q835" s="71"/>
    </row>
    <row r="836" spans="1:17" ht="16.5" customHeight="1">
      <c r="A836" s="16"/>
      <c r="B836" s="26" t="s">
        <v>80</v>
      </c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7" ht="13.5" customHeight="1">
      <c r="A837" s="14" t="s">
        <v>221</v>
      </c>
      <c r="B837" s="15" t="s">
        <v>222</v>
      </c>
      <c r="C837" s="14">
        <v>180</v>
      </c>
      <c r="D837" s="13">
        <v>186</v>
      </c>
      <c r="E837" s="14">
        <v>180</v>
      </c>
      <c r="F837" s="14">
        <v>5</v>
      </c>
      <c r="G837" s="14">
        <v>5.8</v>
      </c>
      <c r="H837" s="14">
        <v>7.4</v>
      </c>
      <c r="I837" s="14">
        <v>101.7</v>
      </c>
      <c r="J837" s="14">
        <v>7.1999999999999995E-2</v>
      </c>
      <c r="K837" s="14">
        <v>0.3</v>
      </c>
      <c r="L837" s="14">
        <v>1.26</v>
      </c>
      <c r="M837" s="14">
        <v>248</v>
      </c>
      <c r="N837" s="14">
        <v>0.2</v>
      </c>
      <c r="O837" s="14">
        <v>17.95</v>
      </c>
    </row>
    <row r="838" spans="1:17" ht="13.5" customHeight="1">
      <c r="A838" s="16" t="s">
        <v>202</v>
      </c>
      <c r="B838" s="15" t="s">
        <v>203</v>
      </c>
      <c r="C838" s="14">
        <v>40</v>
      </c>
      <c r="D838" s="14">
        <v>40</v>
      </c>
      <c r="E838" s="14">
        <v>40</v>
      </c>
      <c r="F838" s="14">
        <v>2.36</v>
      </c>
      <c r="G838" s="14">
        <v>1.88</v>
      </c>
      <c r="H838" s="14">
        <v>24</v>
      </c>
      <c r="I838" s="14">
        <v>146.4</v>
      </c>
      <c r="J838" s="14">
        <v>0.04</v>
      </c>
      <c r="K838" s="14">
        <v>2.8000000000000001E-2</v>
      </c>
      <c r="L838" s="14">
        <v>0</v>
      </c>
      <c r="M838" s="14">
        <v>9.1999999999999993</v>
      </c>
      <c r="N838" s="14">
        <v>0.32</v>
      </c>
      <c r="O838" s="54">
        <v>8.17</v>
      </c>
    </row>
    <row r="839" spans="1:17" ht="15" customHeight="1">
      <c r="A839" s="21"/>
      <c r="B839" s="21" t="s">
        <v>84</v>
      </c>
      <c r="C839" s="21"/>
      <c r="D839" s="21"/>
      <c r="E839" s="21"/>
      <c r="F839" s="24">
        <f t="shared" ref="F839:O839" si="47">F837+F838</f>
        <v>7.36</v>
      </c>
      <c r="G839" s="24">
        <f t="shared" si="47"/>
        <v>7.68</v>
      </c>
      <c r="H839" s="24">
        <f t="shared" si="47"/>
        <v>31.4</v>
      </c>
      <c r="I839" s="24">
        <f t="shared" si="47"/>
        <v>248.1</v>
      </c>
      <c r="J839" s="24">
        <f t="shared" si="47"/>
        <v>0.112</v>
      </c>
      <c r="K839" s="24">
        <f t="shared" si="47"/>
        <v>0.32800000000000001</v>
      </c>
      <c r="L839" s="24">
        <f t="shared" si="47"/>
        <v>1.26</v>
      </c>
      <c r="M839" s="24">
        <f t="shared" si="47"/>
        <v>257.2</v>
      </c>
      <c r="N839" s="24">
        <f t="shared" si="47"/>
        <v>0.52</v>
      </c>
      <c r="O839" s="24">
        <f t="shared" si="47"/>
        <v>26.12</v>
      </c>
      <c r="P839" s="68"/>
      <c r="Q839" s="71"/>
    </row>
    <row r="840" spans="1:17">
      <c r="A840" s="104"/>
      <c r="B840" s="104" t="s">
        <v>85</v>
      </c>
      <c r="C840" s="120"/>
      <c r="D840" s="120"/>
      <c r="E840" s="120"/>
      <c r="F840" s="76">
        <f t="shared" ref="F840:O840" si="48">F790+F793+F835+F839</f>
        <v>41.37</v>
      </c>
      <c r="G840" s="76">
        <f t="shared" si="48"/>
        <v>43.59</v>
      </c>
      <c r="H840" s="76">
        <f t="shared" si="48"/>
        <v>215.76</v>
      </c>
      <c r="I840" s="76">
        <f t="shared" si="48"/>
        <v>1422.82</v>
      </c>
      <c r="J840" s="76">
        <f t="shared" si="48"/>
        <v>18.381</v>
      </c>
      <c r="K840" s="76">
        <f t="shared" si="48"/>
        <v>0.48499999999999999</v>
      </c>
      <c r="L840" s="76">
        <f t="shared" si="48"/>
        <v>22.91</v>
      </c>
      <c r="M840" s="76">
        <f t="shared" si="48"/>
        <v>360.3</v>
      </c>
      <c r="N840" s="76">
        <f t="shared" si="48"/>
        <v>6.2</v>
      </c>
      <c r="O840" s="76">
        <f t="shared" si="48"/>
        <v>113.53</v>
      </c>
      <c r="P840" s="191"/>
      <c r="Q840" s="71"/>
    </row>
    <row r="841" spans="1:17" ht="0.75" hidden="1" customHeight="1">
      <c r="A841" s="15"/>
      <c r="B841" s="34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</row>
    <row r="842" spans="1:17">
      <c r="A842" s="211"/>
      <c r="B842" s="182" t="s">
        <v>347</v>
      </c>
      <c r="C842" s="214"/>
      <c r="D842" s="214"/>
      <c r="E842" s="214"/>
      <c r="F842" s="213">
        <f t="shared" ref="F842:O842" si="49">(F72+F194+F280+F352+F432+F506+F595+F671+F770+F840)/10</f>
        <v>46.7378</v>
      </c>
      <c r="G842" s="213">
        <f t="shared" si="49"/>
        <v>48.898000000000003</v>
      </c>
      <c r="H842" s="213">
        <f t="shared" si="49"/>
        <v>219.14500000000001</v>
      </c>
      <c r="I842" s="213">
        <f t="shared" si="49"/>
        <v>1498.65</v>
      </c>
      <c r="J842" s="213" t="e">
        <f t="shared" si="49"/>
        <v>#REF!</v>
      </c>
      <c r="K842" s="213" t="e">
        <f t="shared" si="49"/>
        <v>#REF!</v>
      </c>
      <c r="L842" s="213">
        <f t="shared" si="49"/>
        <v>25.045999999999999</v>
      </c>
      <c r="M842" s="213" t="e">
        <f t="shared" si="49"/>
        <v>#REF!</v>
      </c>
      <c r="N842" s="213" t="e">
        <f t="shared" si="49"/>
        <v>#REF!</v>
      </c>
      <c r="O842" s="215">
        <f t="shared" si="49"/>
        <v>142.90299999999999</v>
      </c>
    </row>
    <row r="843" spans="1:17">
      <c r="A843" s="211"/>
      <c r="B843" s="183"/>
      <c r="C843" s="214"/>
      <c r="D843" s="214"/>
      <c r="E843" s="214"/>
      <c r="F843" s="213"/>
      <c r="G843" s="213"/>
      <c r="H843" s="213"/>
      <c r="I843" s="213"/>
      <c r="J843" s="213"/>
      <c r="K843" s="213"/>
      <c r="L843" s="213"/>
      <c r="M843" s="213"/>
      <c r="N843" s="213"/>
      <c r="O843" s="215"/>
      <c r="P843" s="67"/>
      <c r="Q843" s="192"/>
    </row>
    <row r="844" spans="1:17">
      <c r="A844" s="184"/>
      <c r="B844" s="185"/>
      <c r="C844" s="100"/>
      <c r="D844" s="100"/>
      <c r="E844" s="100"/>
      <c r="F844" s="98"/>
      <c r="G844" s="98"/>
      <c r="H844" s="98"/>
      <c r="I844" s="98"/>
      <c r="J844" s="98"/>
      <c r="K844" s="98"/>
      <c r="L844" s="98"/>
      <c r="M844" s="98"/>
      <c r="N844" s="98"/>
      <c r="O844" s="98"/>
    </row>
    <row r="845" spans="1:17" ht="16.5" customHeight="1">
      <c r="A845" s="186"/>
      <c r="B845" s="97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</row>
    <row r="846" spans="1:17">
      <c r="A846" s="207" t="s">
        <v>348</v>
      </c>
      <c r="B846" s="207"/>
      <c r="C846" s="207"/>
      <c r="D846" s="207"/>
      <c r="E846" s="207"/>
      <c r="F846" s="207"/>
      <c r="G846" s="207"/>
      <c r="H846" s="207"/>
      <c r="I846" s="207"/>
      <c r="J846" s="207"/>
      <c r="K846" s="207"/>
      <c r="L846" s="207"/>
      <c r="M846" s="207"/>
      <c r="N846" s="207"/>
      <c r="O846" s="207"/>
    </row>
    <row r="847" spans="1:17" ht="15.75" customHeight="1">
      <c r="A847" s="207" t="s">
        <v>349</v>
      </c>
      <c r="B847" s="207"/>
      <c r="C847" s="207"/>
      <c r="D847" s="207"/>
      <c r="E847" s="207"/>
      <c r="F847" s="207"/>
      <c r="G847" s="207"/>
      <c r="H847" s="207"/>
      <c r="I847" s="207"/>
      <c r="J847" s="207"/>
      <c r="K847" s="207"/>
      <c r="L847" s="207"/>
      <c r="M847" s="207"/>
      <c r="N847" s="207"/>
      <c r="O847" s="207"/>
    </row>
    <row r="848" spans="1:17" ht="15.75" customHeight="1">
      <c r="A848" s="207" t="s">
        <v>411</v>
      </c>
      <c r="B848" s="207"/>
      <c r="C848" s="207"/>
      <c r="D848" s="207"/>
      <c r="E848" s="207"/>
      <c r="F848" s="207"/>
      <c r="G848" s="207"/>
      <c r="H848" s="207"/>
      <c r="I848" s="207"/>
      <c r="J848" s="207"/>
      <c r="K848" s="207"/>
      <c r="L848" s="207"/>
      <c r="M848" s="207"/>
      <c r="N848" s="207"/>
      <c r="O848" s="207"/>
    </row>
    <row r="849" spans="1:15" ht="15.75" customHeight="1">
      <c r="A849" s="207" t="s">
        <v>412</v>
      </c>
      <c r="B849" s="207"/>
      <c r="C849" s="207"/>
      <c r="D849" s="207"/>
      <c r="E849" s="207"/>
      <c r="F849" s="207"/>
      <c r="G849" s="207"/>
      <c r="H849" s="207"/>
      <c r="I849" s="207"/>
      <c r="J849" s="207"/>
      <c r="K849" s="207"/>
      <c r="L849" s="207"/>
      <c r="M849" s="207"/>
      <c r="N849" s="207"/>
      <c r="O849" s="207"/>
    </row>
    <row r="850" spans="1:15" ht="15.75" customHeight="1">
      <c r="A850" s="207" t="s">
        <v>352</v>
      </c>
      <c r="B850" s="207"/>
      <c r="C850" s="207"/>
      <c r="D850" s="207"/>
      <c r="E850" s="207"/>
      <c r="F850" s="207"/>
      <c r="G850" s="207"/>
      <c r="H850" s="207"/>
      <c r="I850" s="207"/>
      <c r="J850" s="207"/>
      <c r="K850" s="207"/>
      <c r="L850" s="207"/>
      <c r="M850" s="207"/>
      <c r="N850" s="207"/>
      <c r="O850" s="207"/>
    </row>
    <row r="851" spans="1:15" ht="15.75" customHeight="1">
      <c r="A851" s="208" t="s">
        <v>413</v>
      </c>
      <c r="B851" s="208"/>
      <c r="C851" s="208"/>
      <c r="D851" s="208"/>
      <c r="E851" s="208"/>
      <c r="F851" s="208"/>
      <c r="G851" s="208"/>
      <c r="H851" s="208"/>
      <c r="I851" s="208"/>
      <c r="J851" s="208"/>
      <c r="K851" s="208"/>
      <c r="L851" s="208"/>
      <c r="M851" s="208"/>
      <c r="N851" s="208"/>
      <c r="O851" s="208"/>
    </row>
    <row r="852" spans="1:15" ht="15.75" customHeight="1" outlineLevel="1">
      <c r="A852" s="187"/>
      <c r="B852" s="187"/>
      <c r="C852" s="187"/>
      <c r="D852" s="187"/>
      <c r="E852" s="187"/>
      <c r="F852" s="187"/>
      <c r="G852" s="187"/>
      <c r="H852" s="187"/>
      <c r="I852" s="187"/>
      <c r="J852" s="187"/>
      <c r="K852" s="187"/>
      <c r="L852" s="187"/>
      <c r="M852" s="187"/>
      <c r="N852" s="187"/>
      <c r="O852" s="187"/>
    </row>
    <row r="853" spans="1:15" ht="15.75" customHeight="1">
      <c r="B853" s="188"/>
      <c r="C853" s="189"/>
    </row>
    <row r="854" spans="1:15" ht="15.75" customHeight="1">
      <c r="B854" s="188"/>
      <c r="C854" s="189"/>
    </row>
    <row r="855" spans="1:15" ht="13.5" customHeight="1">
      <c r="A855" s="209" t="s">
        <v>414</v>
      </c>
      <c r="B855" s="209"/>
      <c r="C855" s="209"/>
      <c r="D855" s="209"/>
      <c r="E855" s="209"/>
      <c r="F855" s="209"/>
      <c r="G855" s="209"/>
      <c r="H855" s="209"/>
      <c r="I855" s="209"/>
      <c r="J855" s="209"/>
      <c r="K855" s="209"/>
      <c r="L855" s="209"/>
      <c r="M855" s="209"/>
      <c r="N855" s="209"/>
      <c r="O855" s="209"/>
    </row>
    <row r="856" spans="1:15" ht="11.25" customHeight="1">
      <c r="B856" s="188"/>
    </row>
    <row r="857" spans="1:15" ht="15">
      <c r="B857" s="190"/>
    </row>
    <row r="858" spans="1:15">
      <c r="B858" s="2"/>
    </row>
  </sheetData>
  <sheetProtection selectLockedCells="1" selectUnlockedCells="1"/>
  <mergeCells count="39">
    <mergeCell ref="A855:O855"/>
    <mergeCell ref="A3:A4"/>
    <mergeCell ref="A842:A843"/>
    <mergeCell ref="B3:B4"/>
    <mergeCell ref="C3:C4"/>
    <mergeCell ref="D3:D4"/>
    <mergeCell ref="E3:E4"/>
    <mergeCell ref="F842:F843"/>
    <mergeCell ref="G842:G843"/>
    <mergeCell ref="H842:H843"/>
    <mergeCell ref="I842:I843"/>
    <mergeCell ref="J842:J843"/>
    <mergeCell ref="K842:K843"/>
    <mergeCell ref="L842:L843"/>
    <mergeCell ref="M842:M843"/>
    <mergeCell ref="N842:N843"/>
    <mergeCell ref="A847:O847"/>
    <mergeCell ref="A848:O848"/>
    <mergeCell ref="A849:O849"/>
    <mergeCell ref="A850:O850"/>
    <mergeCell ref="A851:O851"/>
    <mergeCell ref="A507:O507"/>
    <mergeCell ref="A597:O597"/>
    <mergeCell ref="A673:O673"/>
    <mergeCell ref="A771:O771"/>
    <mergeCell ref="A846:O846"/>
    <mergeCell ref="O842:O843"/>
    <mergeCell ref="C842:E843"/>
    <mergeCell ref="A73:O73"/>
    <mergeCell ref="A196:O196"/>
    <mergeCell ref="A282:O282"/>
    <mergeCell ref="A354:O354"/>
    <mergeCell ref="A433:O433"/>
    <mergeCell ref="B2:O2"/>
    <mergeCell ref="F3:I3"/>
    <mergeCell ref="J3:L3"/>
    <mergeCell ref="M3:N3"/>
    <mergeCell ref="A5:O5"/>
    <mergeCell ref="O3:O4"/>
  </mergeCells>
  <conditionalFormatting sqref="B74">
    <cfRule type="containsText" dxfId="7" priority="4" operator="containsText" text="сахар">
      <formula>NOT(ISERROR(SEARCH("сахар",B74)))</formula>
    </cfRule>
  </conditionalFormatting>
  <printOptions horizontalCentered="1"/>
  <pageMargins left="0" right="0" top="0" bottom="0" header="0.511811023622047" footer="0.511811023622047"/>
  <pageSetup paperSize="9" scale="88" firstPageNumber="0" fitToHeight="1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Y858"/>
  <sheetViews>
    <sheetView view="pageBreakPreview" topLeftCell="A822" zoomScale="110" zoomScaleNormal="100" workbookViewId="0">
      <selection activeCell="P845" sqref="P845"/>
    </sheetView>
  </sheetViews>
  <sheetFormatPr defaultColWidth="9" defaultRowHeight="12.75" outlineLevelRow="1"/>
  <cols>
    <col min="1" max="1" width="9" style="5" customWidth="1"/>
    <col min="2" max="2" width="28.42578125" customWidth="1"/>
    <col min="3" max="3" width="6" style="4" customWidth="1"/>
    <col min="4" max="4" width="6.5703125" style="6" customWidth="1"/>
    <col min="5" max="5" width="7.42578125" customWidth="1"/>
    <col min="6" max="6" width="6.28515625" customWidth="1"/>
    <col min="7" max="7" width="6.140625" customWidth="1"/>
    <col min="8" max="8" width="6.7109375" customWidth="1"/>
    <col min="9" max="9" width="7" customWidth="1"/>
    <col min="10" max="11" width="9" hidden="1" customWidth="1"/>
    <col min="12" max="12" width="5.85546875" customWidth="1"/>
    <col min="13" max="14" width="9" hidden="1" customWidth="1"/>
    <col min="15" max="15" width="8.140625" customWidth="1"/>
  </cols>
  <sheetData>
    <row r="2" spans="1:16">
      <c r="B2" s="198" t="s">
        <v>355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s="1" customFormat="1" ht="15" customHeight="1">
      <c r="A3" s="210" t="s">
        <v>1</v>
      </c>
      <c r="B3" s="200" t="s">
        <v>2</v>
      </c>
      <c r="C3" s="212" t="s">
        <v>3</v>
      </c>
      <c r="D3" s="212" t="s">
        <v>4</v>
      </c>
      <c r="E3" s="200" t="s">
        <v>5</v>
      </c>
      <c r="F3" s="200" t="s">
        <v>356</v>
      </c>
      <c r="G3" s="200"/>
      <c r="H3" s="200"/>
      <c r="I3" s="200"/>
      <c r="J3" s="200" t="s">
        <v>7</v>
      </c>
      <c r="K3" s="200"/>
      <c r="L3" s="200"/>
      <c r="M3" s="200" t="s">
        <v>8</v>
      </c>
      <c r="N3" s="200"/>
      <c r="O3" s="200" t="s">
        <v>9</v>
      </c>
    </row>
    <row r="4" spans="1:16" s="1" customFormat="1" ht="45">
      <c r="A4" s="210"/>
      <c r="B4" s="200"/>
      <c r="C4" s="212"/>
      <c r="D4" s="212"/>
      <c r="E4" s="200"/>
      <c r="F4" s="7" t="s">
        <v>10</v>
      </c>
      <c r="G4" s="7" t="s">
        <v>11</v>
      </c>
      <c r="H4" s="7" t="s">
        <v>12</v>
      </c>
      <c r="I4" s="7" t="s">
        <v>13</v>
      </c>
      <c r="J4" s="7" t="s">
        <v>357</v>
      </c>
      <c r="K4" s="7" t="s">
        <v>15</v>
      </c>
      <c r="L4" s="7" t="s">
        <v>16</v>
      </c>
      <c r="M4" s="7" t="s">
        <v>17</v>
      </c>
      <c r="N4" s="7" t="s">
        <v>18</v>
      </c>
      <c r="O4" s="200"/>
    </row>
    <row r="5" spans="1:16" ht="14.25" customHeight="1">
      <c r="A5" s="201" t="s">
        <v>19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6" ht="15">
      <c r="A6" s="8"/>
      <c r="B6" s="9" t="s">
        <v>20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>
      <c r="A7" s="10" t="s">
        <v>21</v>
      </c>
      <c r="B7" s="11" t="s">
        <v>22</v>
      </c>
      <c r="C7" s="12" t="s">
        <v>23</v>
      </c>
      <c r="D7" s="13" t="s">
        <v>24</v>
      </c>
      <c r="E7" s="14">
        <v>40</v>
      </c>
      <c r="F7" s="14">
        <v>5.0999999999999996</v>
      </c>
      <c r="G7" s="14">
        <v>4.5999999999999996</v>
      </c>
      <c r="H7" s="14">
        <v>0.3</v>
      </c>
      <c r="I7" s="14">
        <v>63</v>
      </c>
      <c r="J7" s="14">
        <v>0.03</v>
      </c>
      <c r="K7" s="14">
        <v>0.18</v>
      </c>
      <c r="L7" s="14">
        <v>0</v>
      </c>
      <c r="M7" s="14">
        <v>22</v>
      </c>
      <c r="N7" s="14">
        <v>1</v>
      </c>
      <c r="O7" s="14">
        <v>10.4</v>
      </c>
    </row>
    <row r="8" spans="1:16" ht="14.25" customHeight="1">
      <c r="A8" s="10" t="s">
        <v>25</v>
      </c>
      <c r="B8" s="15" t="s">
        <v>26</v>
      </c>
      <c r="C8" s="13">
        <v>60</v>
      </c>
      <c r="D8" s="13">
        <v>63.6</v>
      </c>
      <c r="E8" s="14">
        <v>60</v>
      </c>
      <c r="F8" s="14">
        <v>0.9</v>
      </c>
      <c r="G8" s="14">
        <v>2.74</v>
      </c>
      <c r="H8" s="14">
        <v>3.7</v>
      </c>
      <c r="I8" s="14">
        <v>43.02</v>
      </c>
      <c r="J8" s="14">
        <v>5.76</v>
      </c>
      <c r="K8" s="14">
        <v>6.48</v>
      </c>
      <c r="L8" s="14">
        <v>1.77</v>
      </c>
      <c r="M8" s="14">
        <v>19.2</v>
      </c>
      <c r="N8" s="14">
        <v>0.48</v>
      </c>
      <c r="O8" s="13">
        <v>16.13</v>
      </c>
    </row>
    <row r="9" spans="1:16">
      <c r="A9" s="14"/>
      <c r="B9" s="15" t="s">
        <v>27</v>
      </c>
      <c r="C9" s="13">
        <v>40</v>
      </c>
      <c r="D9" s="13">
        <v>40</v>
      </c>
      <c r="E9" s="14">
        <v>40</v>
      </c>
      <c r="F9" s="14">
        <v>2.72</v>
      </c>
      <c r="G9" s="14">
        <v>0.48</v>
      </c>
      <c r="H9" s="14">
        <v>15.9</v>
      </c>
      <c r="I9" s="14">
        <v>80</v>
      </c>
      <c r="J9" s="14">
        <v>0.06</v>
      </c>
      <c r="K9" s="14">
        <v>0.03</v>
      </c>
      <c r="L9" s="14">
        <v>0</v>
      </c>
      <c r="M9" s="14">
        <v>19.2</v>
      </c>
      <c r="N9" s="14">
        <v>20</v>
      </c>
      <c r="O9" s="65">
        <v>2.56</v>
      </c>
    </row>
    <row r="10" spans="1:16">
      <c r="A10" s="10" t="s">
        <v>28</v>
      </c>
      <c r="B10" s="15" t="s">
        <v>29</v>
      </c>
      <c r="C10" s="13">
        <v>5</v>
      </c>
      <c r="D10" s="13">
        <v>5</v>
      </c>
      <c r="E10" s="14">
        <v>5</v>
      </c>
      <c r="F10" s="14">
        <v>0.05</v>
      </c>
      <c r="G10" s="14">
        <v>4.0999999999999996</v>
      </c>
      <c r="H10" s="14">
        <v>0.05</v>
      </c>
      <c r="I10" s="14">
        <v>37.5</v>
      </c>
      <c r="J10" s="14">
        <v>0</v>
      </c>
      <c r="K10" s="14">
        <v>0.01</v>
      </c>
      <c r="L10" s="14">
        <v>0</v>
      </c>
      <c r="M10" s="14">
        <v>1</v>
      </c>
      <c r="N10" s="14">
        <v>0</v>
      </c>
      <c r="O10" s="65">
        <v>4.8499999999999996</v>
      </c>
    </row>
    <row r="11" spans="1:16" ht="25.5" customHeight="1">
      <c r="A11" s="16" t="s">
        <v>30</v>
      </c>
      <c r="B11" s="15" t="s">
        <v>358</v>
      </c>
      <c r="C11" s="14" t="s">
        <v>32</v>
      </c>
      <c r="D11" s="14"/>
      <c r="E11" s="14"/>
      <c r="F11" s="14">
        <v>0.3</v>
      </c>
      <c r="G11" s="14">
        <v>0.1</v>
      </c>
      <c r="H11" s="14">
        <v>9.5</v>
      </c>
      <c r="I11" s="14">
        <v>40</v>
      </c>
      <c r="J11" s="14">
        <v>0</v>
      </c>
      <c r="K11" s="14">
        <v>0</v>
      </c>
      <c r="L11" s="14">
        <v>1</v>
      </c>
      <c r="M11" s="36">
        <v>0</v>
      </c>
      <c r="N11" s="36">
        <v>0</v>
      </c>
      <c r="O11" s="36">
        <v>3.25</v>
      </c>
    </row>
    <row r="12" spans="1:16">
      <c r="A12" s="17"/>
      <c r="B12" s="16" t="s">
        <v>359</v>
      </c>
      <c r="C12" s="18"/>
      <c r="D12" s="14">
        <v>1</v>
      </c>
      <c r="E12" s="14">
        <v>1</v>
      </c>
      <c r="F12" s="18"/>
      <c r="G12" s="18"/>
      <c r="H12" s="18"/>
      <c r="I12" s="18"/>
      <c r="J12" s="18"/>
      <c r="K12" s="18"/>
      <c r="L12" s="18"/>
      <c r="M12" s="19"/>
      <c r="N12" s="19"/>
      <c r="O12" s="19"/>
    </row>
    <row r="13" spans="1:16" s="2" customFormat="1">
      <c r="A13" s="15"/>
      <c r="B13" s="16" t="s">
        <v>34</v>
      </c>
      <c r="C13" s="19"/>
      <c r="D13" s="14">
        <v>216</v>
      </c>
      <c r="E13" s="14">
        <v>200</v>
      </c>
      <c r="F13" s="19"/>
      <c r="G13" s="19"/>
      <c r="H13" s="19"/>
      <c r="I13" s="19"/>
      <c r="J13" s="19"/>
      <c r="K13" s="19"/>
      <c r="L13" s="19"/>
      <c r="M13" s="66"/>
      <c r="N13" s="66"/>
      <c r="O13" s="66"/>
    </row>
    <row r="14" spans="1:16">
      <c r="A14" s="15"/>
      <c r="B14" s="16" t="s">
        <v>35</v>
      </c>
      <c r="C14" s="19"/>
      <c r="D14" s="14">
        <v>10</v>
      </c>
      <c r="E14" s="14">
        <v>10</v>
      </c>
      <c r="F14" s="19"/>
      <c r="G14" s="19"/>
      <c r="H14" s="19"/>
      <c r="I14" s="19"/>
      <c r="J14" s="19"/>
      <c r="K14" s="19"/>
      <c r="L14" s="19"/>
      <c r="M14" s="14"/>
      <c r="N14" s="14"/>
      <c r="O14" s="14"/>
    </row>
    <row r="15" spans="1:16">
      <c r="A15" s="16"/>
      <c r="B15" s="16" t="s">
        <v>36</v>
      </c>
      <c r="C15" s="14"/>
      <c r="D15" s="14">
        <v>8</v>
      </c>
      <c r="E15" s="14">
        <v>7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>
      <c r="A16" s="20"/>
      <c r="B16" s="21" t="s">
        <v>37</v>
      </c>
      <c r="C16" s="22"/>
      <c r="D16" s="23"/>
      <c r="E16" s="24"/>
      <c r="F16" s="24">
        <f>SUM(F7:F15)</f>
        <v>9.07</v>
      </c>
      <c r="G16" s="24">
        <f>SUM(G7:G15)</f>
        <v>12.02</v>
      </c>
      <c r="H16" s="24">
        <f>SUM(H7:H15)</f>
        <v>29.45</v>
      </c>
      <c r="I16" s="24">
        <f>SUM(I7:I15)</f>
        <v>263.52</v>
      </c>
      <c r="J16" s="24" t="e">
        <f>J7+#REF!+J9+J10+J11</f>
        <v>#REF!</v>
      </c>
      <c r="K16" s="24" t="e">
        <f>K7+#REF!+K9+K10+K11</f>
        <v>#REF!</v>
      </c>
      <c r="L16" s="24">
        <f>SUM(L7:L15)</f>
        <v>2.77</v>
      </c>
      <c r="M16" s="24">
        <f>SUM(M7:M15)</f>
        <v>61.4</v>
      </c>
      <c r="N16" s="24">
        <f>SUM(N7:N15)</f>
        <v>21.48</v>
      </c>
      <c r="O16" s="24">
        <f>SUM(O7:O15)</f>
        <v>37.19</v>
      </c>
      <c r="P16" s="67"/>
    </row>
    <row r="17" spans="1:17">
      <c r="A17" s="25"/>
      <c r="B17" s="26" t="s">
        <v>360</v>
      </c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7">
      <c r="A18" s="25" t="s">
        <v>39</v>
      </c>
      <c r="B18" s="30" t="s">
        <v>40</v>
      </c>
      <c r="C18" s="31">
        <v>180</v>
      </c>
      <c r="D18" s="31">
        <v>180</v>
      </c>
      <c r="E18" s="29">
        <v>180</v>
      </c>
      <c r="F18" s="29">
        <v>1</v>
      </c>
      <c r="G18" s="29">
        <v>0</v>
      </c>
      <c r="H18" s="29">
        <v>21.2</v>
      </c>
      <c r="I18" s="29">
        <v>88</v>
      </c>
      <c r="J18" s="29">
        <v>0.02</v>
      </c>
      <c r="K18" s="29">
        <v>0.02</v>
      </c>
      <c r="L18" s="29">
        <v>2</v>
      </c>
      <c r="M18" s="29">
        <v>24</v>
      </c>
      <c r="N18" s="29">
        <v>30</v>
      </c>
      <c r="O18" s="29">
        <v>23.18</v>
      </c>
    </row>
    <row r="19" spans="1:17" ht="12" customHeight="1">
      <c r="A19" s="20"/>
      <c r="B19" s="21" t="s">
        <v>41</v>
      </c>
      <c r="C19" s="22"/>
      <c r="D19" s="23"/>
      <c r="E19" s="24"/>
      <c r="F19" s="24">
        <f t="shared" ref="F19:O19" si="0">F18</f>
        <v>1</v>
      </c>
      <c r="G19" s="24">
        <f t="shared" si="0"/>
        <v>0</v>
      </c>
      <c r="H19" s="24">
        <f t="shared" si="0"/>
        <v>21.2</v>
      </c>
      <c r="I19" s="24">
        <f t="shared" si="0"/>
        <v>88</v>
      </c>
      <c r="J19" s="24">
        <f t="shared" si="0"/>
        <v>0.02</v>
      </c>
      <c r="K19" s="24">
        <f t="shared" si="0"/>
        <v>0.02</v>
      </c>
      <c r="L19" s="24">
        <f t="shared" si="0"/>
        <v>2</v>
      </c>
      <c r="M19" s="24">
        <f t="shared" si="0"/>
        <v>24</v>
      </c>
      <c r="N19" s="24">
        <f t="shared" si="0"/>
        <v>30</v>
      </c>
      <c r="O19" s="24">
        <f t="shared" si="0"/>
        <v>23.18</v>
      </c>
      <c r="P19" s="68"/>
      <c r="Q19" s="71"/>
    </row>
    <row r="20" spans="1:17">
      <c r="A20" s="10"/>
      <c r="B20" s="32" t="s">
        <v>42</v>
      </c>
      <c r="C20" s="33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7" ht="37.5" customHeight="1">
      <c r="A21" s="34" t="s">
        <v>361</v>
      </c>
      <c r="B21" s="30" t="s">
        <v>362</v>
      </c>
      <c r="C21" s="29">
        <v>200</v>
      </c>
      <c r="D21" s="29"/>
      <c r="E21" s="29"/>
      <c r="F21" s="29">
        <v>2.19</v>
      </c>
      <c r="G21" s="29">
        <v>4.76</v>
      </c>
      <c r="H21" s="29">
        <v>10.94</v>
      </c>
      <c r="I21" s="29">
        <v>95.4</v>
      </c>
      <c r="J21" s="29"/>
      <c r="K21" s="29"/>
      <c r="L21" s="29">
        <v>14.22</v>
      </c>
      <c r="M21" s="29"/>
      <c r="N21" s="29"/>
      <c r="O21" s="29">
        <v>10.210000000000001</v>
      </c>
    </row>
    <row r="22" spans="1:17" ht="15" customHeight="1">
      <c r="A22" s="34"/>
      <c r="B22" s="35" t="s">
        <v>165</v>
      </c>
      <c r="C22" s="29"/>
      <c r="D22" s="36"/>
      <c r="E22" s="36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7" ht="15" customHeight="1">
      <c r="A23" s="34"/>
      <c r="B23" s="37" t="s">
        <v>52</v>
      </c>
      <c r="C23" s="38"/>
      <c r="D23" s="39">
        <v>50</v>
      </c>
      <c r="E23" s="39">
        <v>40</v>
      </c>
      <c r="F23" s="40"/>
      <c r="G23" s="29"/>
      <c r="H23" s="29"/>
      <c r="I23" s="29"/>
      <c r="J23" s="29"/>
      <c r="K23" s="29"/>
      <c r="L23" s="29"/>
      <c r="M23" s="29"/>
      <c r="N23" s="29"/>
      <c r="O23" s="29"/>
    </row>
    <row r="24" spans="1:17" ht="15" customHeight="1">
      <c r="A24" s="34"/>
      <c r="B24" s="37" t="s">
        <v>53</v>
      </c>
      <c r="C24" s="38"/>
      <c r="D24" s="39">
        <v>53.3</v>
      </c>
      <c r="E24" s="39">
        <v>40</v>
      </c>
      <c r="F24" s="40"/>
      <c r="G24" s="29"/>
      <c r="H24" s="29"/>
      <c r="I24" s="29"/>
      <c r="J24" s="29"/>
      <c r="K24" s="29"/>
      <c r="L24" s="29"/>
      <c r="M24" s="29"/>
      <c r="N24" s="29"/>
      <c r="O24" s="29"/>
    </row>
    <row r="25" spans="1:17">
      <c r="A25" s="34"/>
      <c r="B25" s="35" t="s">
        <v>122</v>
      </c>
      <c r="C25" s="38"/>
      <c r="D25" s="41">
        <v>50</v>
      </c>
      <c r="E25" s="41">
        <v>40</v>
      </c>
      <c r="F25" s="40"/>
      <c r="G25" s="29"/>
      <c r="H25" s="29"/>
      <c r="I25" s="29"/>
      <c r="J25" s="29"/>
      <c r="K25" s="29"/>
      <c r="L25" s="29"/>
      <c r="M25" s="29"/>
      <c r="N25" s="29"/>
      <c r="O25" s="29"/>
    </row>
    <row r="26" spans="1:17">
      <c r="A26" s="34"/>
      <c r="B26" s="42" t="s">
        <v>124</v>
      </c>
      <c r="C26" s="38"/>
      <c r="D26" s="41"/>
      <c r="E26" s="41"/>
      <c r="F26" s="40"/>
      <c r="G26" s="29"/>
      <c r="H26" s="29"/>
      <c r="I26" s="29"/>
      <c r="J26" s="29"/>
      <c r="K26" s="29"/>
      <c r="L26" s="29"/>
      <c r="M26" s="29"/>
      <c r="N26" s="29"/>
      <c r="O26" s="29"/>
    </row>
    <row r="27" spans="1:17">
      <c r="A27" s="34"/>
      <c r="B27" s="37" t="s">
        <v>52</v>
      </c>
      <c r="C27" s="38"/>
      <c r="D27" s="41">
        <v>12.6</v>
      </c>
      <c r="E27" s="41">
        <v>10</v>
      </c>
      <c r="F27" s="40"/>
      <c r="G27" s="29"/>
      <c r="H27" s="29"/>
      <c r="I27" s="29"/>
      <c r="J27" s="29"/>
      <c r="K27" s="29"/>
      <c r="L27" s="29"/>
      <c r="M27" s="29"/>
      <c r="N27" s="29"/>
      <c r="O27" s="29"/>
    </row>
    <row r="28" spans="1:17">
      <c r="A28" s="34"/>
      <c r="B28" s="37" t="s">
        <v>53</v>
      </c>
      <c r="C28" s="38"/>
      <c r="D28" s="41">
        <v>13.3</v>
      </c>
      <c r="E28" s="41">
        <v>10</v>
      </c>
      <c r="F28" s="40"/>
      <c r="G28" s="29"/>
      <c r="H28" s="29"/>
      <c r="I28" s="29"/>
      <c r="J28" s="29"/>
      <c r="K28" s="29"/>
      <c r="L28" s="29"/>
      <c r="M28" s="29"/>
      <c r="N28" s="29"/>
      <c r="O28" s="29"/>
    </row>
    <row r="29" spans="1:17">
      <c r="A29" s="34"/>
      <c r="B29" s="42" t="s">
        <v>67</v>
      </c>
      <c r="C29" s="38"/>
      <c r="D29" s="41">
        <v>3</v>
      </c>
      <c r="E29" s="41">
        <v>2.6</v>
      </c>
      <c r="F29" s="40"/>
      <c r="G29" s="29"/>
      <c r="H29" s="29"/>
      <c r="I29" s="29"/>
      <c r="J29" s="29"/>
      <c r="K29" s="29"/>
      <c r="L29" s="29"/>
      <c r="M29" s="29"/>
      <c r="N29" s="29"/>
      <c r="O29" s="29"/>
    </row>
    <row r="30" spans="1:17">
      <c r="A30" s="34"/>
      <c r="B30" s="42" t="s">
        <v>363</v>
      </c>
      <c r="C30" s="29"/>
      <c r="D30" s="43"/>
      <c r="E30" s="44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7">
      <c r="A31" s="34"/>
      <c r="B31" s="37" t="s">
        <v>46</v>
      </c>
      <c r="C31" s="29"/>
      <c r="D31" s="43">
        <v>33.6</v>
      </c>
      <c r="E31" s="44">
        <v>25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7">
      <c r="A32" s="34"/>
      <c r="B32" s="45" t="s">
        <v>47</v>
      </c>
      <c r="C32" s="29"/>
      <c r="D32" s="43">
        <v>35.700000000000003</v>
      </c>
      <c r="E32" s="44">
        <v>25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>
      <c r="A33" s="34"/>
      <c r="B33" s="45" t="s">
        <v>48</v>
      </c>
      <c r="C33" s="29"/>
      <c r="D33" s="43">
        <v>38.5</v>
      </c>
      <c r="E33" s="44">
        <v>25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>
      <c r="A34" s="34"/>
      <c r="B34" s="45" t="s">
        <v>49</v>
      </c>
      <c r="C34" s="29"/>
      <c r="D34" s="43">
        <v>41.7</v>
      </c>
      <c r="E34" s="44">
        <v>25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>
      <c r="A35" s="34"/>
      <c r="B35" s="35" t="s">
        <v>197</v>
      </c>
      <c r="C35" s="29"/>
      <c r="D35" s="46">
        <v>2.6</v>
      </c>
      <c r="E35" s="41">
        <v>2.6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>
      <c r="A36" s="34"/>
      <c r="B36" s="35" t="s">
        <v>104</v>
      </c>
      <c r="C36" s="29"/>
      <c r="D36" s="47">
        <v>1.4</v>
      </c>
      <c r="E36" s="48">
        <v>1.4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>
      <c r="A37" s="34"/>
      <c r="B37" s="35" t="s">
        <v>68</v>
      </c>
      <c r="C37" s="29"/>
      <c r="D37" s="46">
        <v>4</v>
      </c>
      <c r="E37" s="41">
        <v>4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>
      <c r="A38" s="34"/>
      <c r="B38" s="35" t="s">
        <v>70</v>
      </c>
      <c r="C38" s="29"/>
      <c r="D38" s="49">
        <v>2</v>
      </c>
      <c r="E38" s="50">
        <v>2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>
      <c r="A39" s="34"/>
      <c r="B39" s="42" t="s">
        <v>34</v>
      </c>
      <c r="C39" s="29"/>
      <c r="D39" s="49">
        <v>160</v>
      </c>
      <c r="E39" s="50">
        <v>160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>
      <c r="A40" s="34"/>
      <c r="B40" s="42" t="s">
        <v>155</v>
      </c>
      <c r="C40" s="29"/>
      <c r="D40" s="49">
        <v>4</v>
      </c>
      <c r="E40" s="50">
        <v>4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2.75" customHeight="1">
      <c r="A41" s="51" t="s">
        <v>59</v>
      </c>
      <c r="B41" s="52" t="s">
        <v>60</v>
      </c>
      <c r="C41" s="53">
        <v>80</v>
      </c>
      <c r="D41" s="53"/>
      <c r="E41" s="54"/>
      <c r="F41" s="54">
        <v>12.8</v>
      </c>
      <c r="G41" s="54">
        <v>12.4</v>
      </c>
      <c r="H41" s="54">
        <v>9.6</v>
      </c>
      <c r="I41" s="54">
        <v>202.4</v>
      </c>
      <c r="J41" s="54"/>
      <c r="K41" s="54"/>
      <c r="L41" s="54">
        <v>0</v>
      </c>
      <c r="M41" s="54"/>
      <c r="N41" s="54"/>
      <c r="O41" s="53">
        <v>51.88</v>
      </c>
    </row>
    <row r="42" spans="1:15">
      <c r="A42" s="51"/>
      <c r="B42" s="55" t="s">
        <v>364</v>
      </c>
      <c r="C42" s="56"/>
      <c r="D42" s="57">
        <v>61.7</v>
      </c>
      <c r="E42" s="58">
        <v>59.2</v>
      </c>
      <c r="F42" s="54"/>
      <c r="G42" s="54"/>
      <c r="H42" s="54"/>
      <c r="I42" s="54"/>
      <c r="J42" s="54"/>
      <c r="K42" s="54"/>
      <c r="L42" s="54"/>
      <c r="M42" s="54"/>
      <c r="N42" s="54"/>
      <c r="O42" s="56"/>
    </row>
    <row r="43" spans="1:15">
      <c r="A43" s="51"/>
      <c r="B43" s="55" t="s">
        <v>62</v>
      </c>
      <c r="C43" s="56"/>
      <c r="D43" s="59">
        <v>10.4</v>
      </c>
      <c r="E43" s="60">
        <v>10.4</v>
      </c>
      <c r="F43" s="54"/>
      <c r="G43" s="54"/>
      <c r="H43" s="54"/>
      <c r="I43" s="54"/>
      <c r="J43" s="54"/>
      <c r="K43" s="54"/>
      <c r="L43" s="54"/>
      <c r="M43" s="54"/>
      <c r="N43" s="54"/>
      <c r="O43" s="56"/>
    </row>
    <row r="44" spans="1:15">
      <c r="A44" s="51"/>
      <c r="B44" s="55" t="s">
        <v>63</v>
      </c>
      <c r="C44" s="56"/>
      <c r="D44" s="61">
        <v>9.6</v>
      </c>
      <c r="E44" s="62">
        <v>9.6</v>
      </c>
      <c r="F44" s="54"/>
      <c r="G44" s="54"/>
      <c r="H44" s="54"/>
      <c r="I44" s="54"/>
      <c r="J44" s="54"/>
      <c r="K44" s="54"/>
      <c r="L44" s="54"/>
      <c r="M44" s="54"/>
      <c r="N44" s="54"/>
      <c r="O44" s="56"/>
    </row>
    <row r="45" spans="1:15">
      <c r="A45" s="51"/>
      <c r="B45" s="55" t="s">
        <v>365</v>
      </c>
      <c r="C45" s="56"/>
      <c r="D45" s="59" t="s">
        <v>65</v>
      </c>
      <c r="E45" s="60">
        <v>8</v>
      </c>
      <c r="F45" s="54"/>
      <c r="G45" s="54"/>
      <c r="H45" s="54"/>
      <c r="I45" s="54"/>
      <c r="J45" s="54"/>
      <c r="K45" s="54"/>
      <c r="L45" s="54"/>
      <c r="M45" s="54"/>
      <c r="N45" s="54"/>
      <c r="O45" s="56"/>
    </row>
    <row r="46" spans="1:15">
      <c r="A46" s="51"/>
      <c r="B46" s="55" t="s">
        <v>366</v>
      </c>
      <c r="C46" s="56"/>
      <c r="D46" s="63">
        <v>8</v>
      </c>
      <c r="E46" s="64">
        <v>8</v>
      </c>
      <c r="F46" s="54"/>
      <c r="G46" s="54"/>
      <c r="H46" s="54"/>
      <c r="I46" s="54"/>
      <c r="J46" s="54"/>
      <c r="K46" s="54"/>
      <c r="L46" s="54"/>
      <c r="M46" s="54"/>
      <c r="N46" s="54"/>
      <c r="O46" s="56"/>
    </row>
    <row r="47" spans="1:15">
      <c r="A47" s="51"/>
      <c r="B47" s="55" t="s">
        <v>67</v>
      </c>
      <c r="C47" s="56"/>
      <c r="D47" s="63">
        <v>7.1</v>
      </c>
      <c r="E47" s="64">
        <v>6</v>
      </c>
      <c r="F47" s="54"/>
      <c r="G47" s="54"/>
      <c r="H47" s="54"/>
      <c r="I47" s="54"/>
      <c r="J47" s="54"/>
      <c r="K47" s="54"/>
      <c r="L47" s="54"/>
      <c r="M47" s="54"/>
      <c r="N47" s="54"/>
      <c r="O47" s="56"/>
    </row>
    <row r="48" spans="1:15">
      <c r="A48" s="51"/>
      <c r="B48" s="55" t="s">
        <v>68</v>
      </c>
      <c r="C48" s="56"/>
      <c r="D48" s="63">
        <v>1.6</v>
      </c>
      <c r="E48" s="64">
        <v>1.6</v>
      </c>
      <c r="F48" s="54"/>
      <c r="G48" s="54"/>
      <c r="H48" s="54"/>
      <c r="I48" s="54"/>
      <c r="J48" s="54"/>
      <c r="K48" s="54"/>
      <c r="L48" s="54"/>
      <c r="M48" s="54"/>
      <c r="N48" s="54"/>
      <c r="O48" s="56"/>
    </row>
    <row r="49" spans="1:17">
      <c r="A49" s="51"/>
      <c r="B49" s="55" t="s">
        <v>69</v>
      </c>
      <c r="C49" s="56"/>
      <c r="D49" s="63">
        <v>0.96</v>
      </c>
      <c r="E49" s="64">
        <v>0.8</v>
      </c>
      <c r="F49" s="54"/>
      <c r="G49" s="54"/>
      <c r="H49" s="54"/>
      <c r="I49" s="54"/>
      <c r="J49" s="54"/>
      <c r="K49" s="54"/>
      <c r="L49" s="54"/>
      <c r="M49" s="54"/>
      <c r="N49" s="54"/>
      <c r="O49" s="56"/>
    </row>
    <row r="50" spans="1:17">
      <c r="A50" s="51"/>
      <c r="B50" s="55" t="s">
        <v>70</v>
      </c>
      <c r="C50" s="56"/>
      <c r="D50" s="63">
        <v>0.3</v>
      </c>
      <c r="E50" s="64">
        <v>0.3</v>
      </c>
      <c r="F50" s="54"/>
      <c r="G50" s="54"/>
      <c r="H50" s="54"/>
      <c r="I50" s="54"/>
      <c r="J50" s="54"/>
      <c r="K50" s="54"/>
      <c r="L50" s="54"/>
      <c r="M50" s="54"/>
      <c r="N50" s="54"/>
      <c r="O50" s="56"/>
    </row>
    <row r="51" spans="1:17" s="2" customFormat="1" ht="13.5" customHeight="1">
      <c r="A51" s="16" t="s">
        <v>415</v>
      </c>
      <c r="B51" s="15" t="s">
        <v>416</v>
      </c>
      <c r="C51" s="14" t="s">
        <v>254</v>
      </c>
      <c r="D51" s="14"/>
      <c r="E51" s="14"/>
      <c r="F51" s="14">
        <v>2.85</v>
      </c>
      <c r="G51" s="14">
        <v>6.6</v>
      </c>
      <c r="H51" s="14">
        <v>22.2</v>
      </c>
      <c r="I51" s="14">
        <v>159</v>
      </c>
      <c r="J51" s="14"/>
      <c r="K51" s="14"/>
      <c r="L51" s="14">
        <v>5.6</v>
      </c>
      <c r="M51" s="14"/>
      <c r="N51" s="14"/>
      <c r="O51" s="65">
        <v>17.45</v>
      </c>
    </row>
    <row r="52" spans="1:17" s="2" customFormat="1">
      <c r="A52" s="16"/>
      <c r="B52" s="34" t="s">
        <v>363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7" s="2" customFormat="1">
      <c r="A53" s="16"/>
      <c r="B53" s="37" t="s">
        <v>46</v>
      </c>
      <c r="C53" s="14"/>
      <c r="D53" s="14">
        <v>207</v>
      </c>
      <c r="E53" s="14">
        <v>154.5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7" s="2" customFormat="1">
      <c r="A54" s="16"/>
      <c r="B54" s="45" t="s">
        <v>47</v>
      </c>
      <c r="C54" s="14"/>
      <c r="D54" s="14">
        <v>220</v>
      </c>
      <c r="E54" s="14">
        <v>154.5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7" s="2" customFormat="1">
      <c r="A55" s="16"/>
      <c r="B55" s="45" t="s">
        <v>48</v>
      </c>
      <c r="C55" s="14"/>
      <c r="D55" s="14">
        <v>237.7</v>
      </c>
      <c r="E55" s="14">
        <v>154.5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7" s="2" customFormat="1">
      <c r="A56" s="16"/>
      <c r="B56" s="45" t="s">
        <v>49</v>
      </c>
      <c r="C56" s="14"/>
      <c r="D56" s="14">
        <v>257.5</v>
      </c>
      <c r="E56" s="14">
        <v>154.5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7" s="2" customFormat="1">
      <c r="A57" s="16"/>
      <c r="B57" s="42" t="s">
        <v>417</v>
      </c>
      <c r="C57" s="14"/>
      <c r="D57" s="14"/>
      <c r="E57" s="14">
        <v>150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7" s="2" customFormat="1">
      <c r="A58" s="16"/>
      <c r="B58" s="35" t="s">
        <v>70</v>
      </c>
      <c r="C58" s="14"/>
      <c r="D58" s="14">
        <v>0.9</v>
      </c>
      <c r="E58" s="14">
        <v>0.9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7" s="2" customFormat="1">
      <c r="A59" s="16"/>
      <c r="B59" s="42" t="s">
        <v>74</v>
      </c>
      <c r="C59" s="14"/>
      <c r="D59" s="14">
        <v>5</v>
      </c>
      <c r="E59" s="14">
        <v>5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7">
      <c r="A60" s="15"/>
      <c r="B60" s="15" t="s">
        <v>63</v>
      </c>
      <c r="C60" s="14">
        <v>60</v>
      </c>
      <c r="D60" s="14">
        <v>60</v>
      </c>
      <c r="E60" s="14">
        <v>60</v>
      </c>
      <c r="F60" s="14">
        <v>4.9000000000000004</v>
      </c>
      <c r="G60" s="14">
        <v>0.8</v>
      </c>
      <c r="H60" s="14">
        <v>25.2</v>
      </c>
      <c r="I60" s="14">
        <v>127.2</v>
      </c>
      <c r="J60" s="69">
        <v>6.6000000000000003E-2</v>
      </c>
      <c r="K60" s="69">
        <v>1.7999999999999999E-2</v>
      </c>
      <c r="L60" s="69">
        <v>0</v>
      </c>
      <c r="M60" s="69">
        <v>12</v>
      </c>
      <c r="N60" s="69">
        <v>0.66</v>
      </c>
      <c r="O60" s="70">
        <v>3.99</v>
      </c>
    </row>
    <row r="61" spans="1:17">
      <c r="A61" s="14" t="s">
        <v>75</v>
      </c>
      <c r="B61" s="15" t="s">
        <v>76</v>
      </c>
      <c r="C61" s="14">
        <v>180</v>
      </c>
      <c r="D61" s="14"/>
      <c r="E61" s="14"/>
      <c r="F61" s="14">
        <v>0.54</v>
      </c>
      <c r="G61" s="14">
        <v>0.09</v>
      </c>
      <c r="H61" s="14">
        <v>18.09</v>
      </c>
      <c r="I61" s="14">
        <v>75.599999999999994</v>
      </c>
      <c r="J61" s="14">
        <v>0.02</v>
      </c>
      <c r="K61" s="14">
        <v>0</v>
      </c>
      <c r="L61" s="14">
        <v>0.18</v>
      </c>
      <c r="M61" s="14">
        <v>18</v>
      </c>
      <c r="N61" s="14">
        <v>0.9</v>
      </c>
      <c r="O61" s="69">
        <v>4.32</v>
      </c>
    </row>
    <row r="62" spans="1:17">
      <c r="A62" s="14"/>
      <c r="B62" s="16" t="s">
        <v>77</v>
      </c>
      <c r="C62" s="14"/>
      <c r="D62" s="14">
        <v>18</v>
      </c>
      <c r="E62" s="14">
        <v>45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7">
      <c r="A63" s="14"/>
      <c r="B63" s="16" t="s">
        <v>34</v>
      </c>
      <c r="C63" s="14"/>
      <c r="D63" s="14">
        <v>183</v>
      </c>
      <c r="E63" s="14">
        <v>180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7">
      <c r="A64" s="14"/>
      <c r="B64" s="16" t="s">
        <v>35</v>
      </c>
      <c r="C64" s="14"/>
      <c r="D64" s="14">
        <v>9</v>
      </c>
      <c r="E64" s="14">
        <v>9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Q64" s="72"/>
    </row>
    <row r="65" spans="1:17">
      <c r="A65" s="14"/>
      <c r="B65" s="16" t="s">
        <v>78</v>
      </c>
      <c r="C65" s="14"/>
      <c r="D65" s="14">
        <v>0.18</v>
      </c>
      <c r="E65" s="14">
        <v>0.18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7" ht="12" customHeight="1">
      <c r="A66" s="20"/>
      <c r="B66" s="21" t="s">
        <v>79</v>
      </c>
      <c r="C66" s="22"/>
      <c r="D66" s="23"/>
      <c r="E66" s="24"/>
      <c r="F66" s="24">
        <f t="shared" ref="F66:O66" si="1">SUM(F21:F65)</f>
        <v>23.28</v>
      </c>
      <c r="G66" s="24">
        <f t="shared" si="1"/>
        <v>24.65</v>
      </c>
      <c r="H66" s="24">
        <f t="shared" si="1"/>
        <v>86.03</v>
      </c>
      <c r="I66" s="24">
        <f t="shared" si="1"/>
        <v>659.6</v>
      </c>
      <c r="J66" s="24">
        <f t="shared" si="1"/>
        <v>8.5999999999999993E-2</v>
      </c>
      <c r="K66" s="24">
        <f t="shared" si="1"/>
        <v>1.7999999999999999E-2</v>
      </c>
      <c r="L66" s="24">
        <f t="shared" si="1"/>
        <v>20</v>
      </c>
      <c r="M66" s="24">
        <f t="shared" si="1"/>
        <v>30</v>
      </c>
      <c r="N66" s="24">
        <f t="shared" si="1"/>
        <v>1.56</v>
      </c>
      <c r="O66" s="24">
        <f t="shared" si="1"/>
        <v>87.85</v>
      </c>
      <c r="P66" s="89"/>
      <c r="Q66" s="71"/>
    </row>
    <row r="67" spans="1:17" hidden="1">
      <c r="A67" s="10"/>
      <c r="B67" s="16"/>
      <c r="C67" s="33"/>
      <c r="D67" s="12"/>
      <c r="E67" s="14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7">
      <c r="A68" s="10"/>
      <c r="B68" s="32" t="s">
        <v>80</v>
      </c>
      <c r="C68" s="33"/>
      <c r="D68" s="12"/>
      <c r="E68" s="14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7">
      <c r="A69" s="10" t="s">
        <v>81</v>
      </c>
      <c r="B69" s="15" t="s">
        <v>82</v>
      </c>
      <c r="C69" s="13">
        <v>180</v>
      </c>
      <c r="D69" s="13">
        <v>190</v>
      </c>
      <c r="E69" s="14">
        <v>180</v>
      </c>
      <c r="F69" s="14">
        <v>5.76</v>
      </c>
      <c r="G69" s="14">
        <v>6</v>
      </c>
      <c r="H69" s="14">
        <v>10.68</v>
      </c>
      <c r="I69" s="14">
        <v>93.6</v>
      </c>
      <c r="J69" s="14">
        <v>2.6</v>
      </c>
      <c r="K69" s="14">
        <v>0.3</v>
      </c>
      <c r="L69" s="14">
        <v>2.76</v>
      </c>
      <c r="M69" s="14">
        <v>240</v>
      </c>
      <c r="N69" s="14">
        <v>0.2</v>
      </c>
      <c r="O69" s="14">
        <v>14.73</v>
      </c>
    </row>
    <row r="70" spans="1:17" ht="13.5" customHeight="1">
      <c r="A70" s="14"/>
      <c r="B70" s="15" t="s">
        <v>83</v>
      </c>
      <c r="C70" s="14">
        <v>40</v>
      </c>
      <c r="D70" s="14">
        <v>40</v>
      </c>
      <c r="E70" s="14">
        <v>40</v>
      </c>
      <c r="F70" s="14">
        <v>0.39</v>
      </c>
      <c r="G70" s="14">
        <v>0.28000000000000003</v>
      </c>
      <c r="H70" s="14">
        <v>32.299999999999997</v>
      </c>
      <c r="I70" s="14">
        <v>234.6</v>
      </c>
      <c r="J70" s="14">
        <v>0.04</v>
      </c>
      <c r="K70" s="14">
        <v>2.8000000000000001E-2</v>
      </c>
      <c r="L70" s="14">
        <v>0</v>
      </c>
      <c r="M70" s="14">
        <v>9.1999999999999993</v>
      </c>
      <c r="N70" s="14">
        <v>0.32</v>
      </c>
      <c r="O70" s="14">
        <v>10.47</v>
      </c>
    </row>
    <row r="71" spans="1:17">
      <c r="A71" s="20"/>
      <c r="B71" s="21" t="s">
        <v>84</v>
      </c>
      <c r="C71" s="22"/>
      <c r="D71" s="23"/>
      <c r="E71" s="24"/>
      <c r="F71" s="24">
        <f t="shared" ref="F71:O71" si="2">F69+F70</f>
        <v>6.15</v>
      </c>
      <c r="G71" s="24">
        <f t="shared" si="2"/>
        <v>6.28</v>
      </c>
      <c r="H71" s="24">
        <f t="shared" si="2"/>
        <v>42.98</v>
      </c>
      <c r="I71" s="24">
        <f t="shared" si="2"/>
        <v>328.2</v>
      </c>
      <c r="J71" s="24">
        <f t="shared" si="2"/>
        <v>2.64</v>
      </c>
      <c r="K71" s="24">
        <f t="shared" si="2"/>
        <v>0.32800000000000001</v>
      </c>
      <c r="L71" s="24">
        <f t="shared" si="2"/>
        <v>2.76</v>
      </c>
      <c r="M71" s="24">
        <f t="shared" si="2"/>
        <v>249.2</v>
      </c>
      <c r="N71" s="24">
        <f t="shared" si="2"/>
        <v>0.52</v>
      </c>
      <c r="O71" s="24">
        <f t="shared" si="2"/>
        <v>25.2</v>
      </c>
      <c r="P71" s="68"/>
      <c r="Q71" s="71"/>
    </row>
    <row r="72" spans="1:17">
      <c r="A72" s="73"/>
      <c r="B72" s="74" t="s">
        <v>85</v>
      </c>
      <c r="C72" s="75"/>
      <c r="D72" s="75"/>
      <c r="E72" s="76"/>
      <c r="F72" s="76">
        <f t="shared" ref="F72:O72" si="3">SUM(F71,F66,F19,F16)</f>
        <v>39.5</v>
      </c>
      <c r="G72" s="76">
        <f t="shared" si="3"/>
        <v>42.95</v>
      </c>
      <c r="H72" s="76">
        <f t="shared" si="3"/>
        <v>179.66</v>
      </c>
      <c r="I72" s="76">
        <f t="shared" si="3"/>
        <v>1339.32</v>
      </c>
      <c r="J72" s="76" t="e">
        <f t="shared" si="3"/>
        <v>#REF!</v>
      </c>
      <c r="K72" s="76" t="e">
        <f t="shared" si="3"/>
        <v>#REF!</v>
      </c>
      <c r="L72" s="76">
        <f t="shared" si="3"/>
        <v>27.53</v>
      </c>
      <c r="M72" s="76">
        <f t="shared" si="3"/>
        <v>364.6</v>
      </c>
      <c r="N72" s="76">
        <f t="shared" si="3"/>
        <v>53.56</v>
      </c>
      <c r="O72" s="76">
        <f t="shared" si="3"/>
        <v>173.42</v>
      </c>
      <c r="P72" s="67"/>
    </row>
    <row r="73" spans="1:17" ht="15.75" customHeight="1">
      <c r="A73" s="202" t="s">
        <v>86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</row>
    <row r="74" spans="1:17" ht="15.75" customHeight="1">
      <c r="A74" s="8"/>
      <c r="B74" s="9" t="s">
        <v>20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7" ht="25.5">
      <c r="A75" s="34" t="s">
        <v>87</v>
      </c>
      <c r="B75" s="77" t="s">
        <v>367</v>
      </c>
      <c r="C75" s="29" t="s">
        <v>89</v>
      </c>
      <c r="D75" s="29"/>
      <c r="E75" s="29"/>
      <c r="F75" s="29">
        <v>6</v>
      </c>
      <c r="G75" s="29">
        <v>6.7</v>
      </c>
      <c r="H75" s="29">
        <v>50.9</v>
      </c>
      <c r="I75" s="29">
        <v>333</v>
      </c>
      <c r="J75" s="29">
        <v>0.04</v>
      </c>
      <c r="K75" s="29">
        <v>0.02</v>
      </c>
      <c r="L75" s="29">
        <v>0</v>
      </c>
      <c r="M75" s="29">
        <v>20</v>
      </c>
      <c r="N75" s="29">
        <v>0.8</v>
      </c>
      <c r="O75" s="29">
        <v>17.71</v>
      </c>
    </row>
    <row r="76" spans="1:17">
      <c r="A76" s="34"/>
      <c r="B76" s="35" t="s">
        <v>90</v>
      </c>
      <c r="C76" s="29"/>
      <c r="D76" s="29">
        <v>44</v>
      </c>
      <c r="E76" s="29">
        <v>44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7">
      <c r="A77" s="34"/>
      <c r="B77" s="34" t="s">
        <v>73</v>
      </c>
      <c r="C77" s="29"/>
      <c r="D77" s="29">
        <v>100</v>
      </c>
      <c r="E77" s="29">
        <v>100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</row>
    <row r="78" spans="1:17">
      <c r="A78" s="34"/>
      <c r="B78" s="34" t="s">
        <v>34</v>
      </c>
      <c r="C78" s="29"/>
      <c r="D78" s="29">
        <v>65</v>
      </c>
      <c r="E78" s="29">
        <v>65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7" ht="12" customHeight="1">
      <c r="A79" s="34"/>
      <c r="B79" s="34" t="s">
        <v>35</v>
      </c>
      <c r="C79" s="29"/>
      <c r="D79" s="29">
        <v>6</v>
      </c>
      <c r="E79" s="29">
        <v>6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7">
      <c r="A80" s="34"/>
      <c r="B80" s="34" t="s">
        <v>70</v>
      </c>
      <c r="C80" s="78"/>
      <c r="D80" s="29">
        <v>1</v>
      </c>
      <c r="E80" s="29">
        <v>1</v>
      </c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1:17">
      <c r="A81" s="34"/>
      <c r="B81" s="34" t="s">
        <v>74</v>
      </c>
      <c r="C81" s="78"/>
      <c r="D81" s="29">
        <v>5</v>
      </c>
      <c r="E81" s="29">
        <v>5</v>
      </c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4"/>
    </row>
    <row r="82" spans="1:17">
      <c r="A82" s="14" t="s">
        <v>91</v>
      </c>
      <c r="B82" s="15" t="s">
        <v>92</v>
      </c>
      <c r="C82" s="14">
        <v>15</v>
      </c>
      <c r="D82" s="13">
        <v>16</v>
      </c>
      <c r="E82" s="14">
        <v>15</v>
      </c>
      <c r="F82" s="14">
        <v>3.9</v>
      </c>
      <c r="G82" s="29">
        <v>4</v>
      </c>
      <c r="H82" s="14">
        <v>0</v>
      </c>
      <c r="I82" s="14">
        <v>52.9</v>
      </c>
      <c r="J82" s="14">
        <v>4.0000000000000001E-3</v>
      </c>
      <c r="K82" s="14">
        <v>0.03</v>
      </c>
      <c r="L82" s="14">
        <v>0.08</v>
      </c>
      <c r="M82" s="14">
        <v>88</v>
      </c>
      <c r="N82" s="14">
        <v>0.1</v>
      </c>
      <c r="O82" s="65">
        <v>11.9</v>
      </c>
    </row>
    <row r="83" spans="1:17">
      <c r="A83" s="14"/>
      <c r="B83" s="15" t="s">
        <v>63</v>
      </c>
      <c r="C83" s="13">
        <v>40</v>
      </c>
      <c r="D83" s="13">
        <v>40</v>
      </c>
      <c r="E83" s="14">
        <v>40</v>
      </c>
      <c r="F83" s="14">
        <v>3.3</v>
      </c>
      <c r="G83" s="14">
        <v>0.5</v>
      </c>
      <c r="H83" s="14">
        <v>16.8</v>
      </c>
      <c r="I83" s="14">
        <v>84.6</v>
      </c>
      <c r="J83" s="14">
        <v>4.3999999999999997E-2</v>
      </c>
      <c r="K83" s="14">
        <v>1.2E-2</v>
      </c>
      <c r="L83" s="14">
        <v>0</v>
      </c>
      <c r="M83" s="14">
        <v>8</v>
      </c>
      <c r="N83" s="14">
        <v>0.44</v>
      </c>
      <c r="O83" s="65">
        <v>2.66</v>
      </c>
    </row>
    <row r="84" spans="1:17">
      <c r="A84" s="14" t="s">
        <v>93</v>
      </c>
      <c r="B84" s="15" t="s">
        <v>29</v>
      </c>
      <c r="C84" s="13">
        <v>5</v>
      </c>
      <c r="D84" s="13">
        <v>5</v>
      </c>
      <c r="E84" s="14">
        <v>5</v>
      </c>
      <c r="F84" s="14">
        <v>0.05</v>
      </c>
      <c r="G84" s="14">
        <v>4.0999999999999996</v>
      </c>
      <c r="H84" s="14">
        <v>0.05</v>
      </c>
      <c r="I84" s="14">
        <v>37.5</v>
      </c>
      <c r="J84" s="14">
        <v>0</v>
      </c>
      <c r="K84" s="14">
        <v>0.01</v>
      </c>
      <c r="L84" s="14">
        <v>0</v>
      </c>
      <c r="M84" s="14">
        <v>1</v>
      </c>
      <c r="N84" s="14">
        <v>0</v>
      </c>
      <c r="O84" s="13">
        <v>4.8499999999999996</v>
      </c>
    </row>
    <row r="85" spans="1:17">
      <c r="A85" s="14" t="s">
        <v>94</v>
      </c>
      <c r="B85" s="11" t="s">
        <v>95</v>
      </c>
      <c r="C85" s="14" t="s">
        <v>96</v>
      </c>
      <c r="D85" s="12"/>
      <c r="E85" s="14"/>
      <c r="F85" s="14">
        <v>0.2</v>
      </c>
      <c r="G85" s="14">
        <v>0.1</v>
      </c>
      <c r="H85" s="14">
        <v>9.3000000000000007</v>
      </c>
      <c r="I85" s="14">
        <v>38</v>
      </c>
      <c r="J85" s="14">
        <v>0</v>
      </c>
      <c r="K85" s="14">
        <v>0</v>
      </c>
      <c r="L85" s="14">
        <v>0</v>
      </c>
      <c r="M85" s="14">
        <v>12</v>
      </c>
      <c r="N85" s="14">
        <v>0.8</v>
      </c>
      <c r="O85" s="65">
        <v>1.85</v>
      </c>
    </row>
    <row r="86" spans="1:17" ht="14.25" customHeight="1">
      <c r="A86" s="14"/>
      <c r="B86" s="42" t="s">
        <v>97</v>
      </c>
      <c r="C86" s="19"/>
      <c r="D86" s="14">
        <v>1</v>
      </c>
      <c r="E86" s="14">
        <v>1</v>
      </c>
      <c r="F86" s="14"/>
      <c r="G86" s="19"/>
      <c r="H86" s="19"/>
      <c r="I86" s="19"/>
      <c r="J86" s="19"/>
      <c r="K86" s="19"/>
      <c r="L86" s="19"/>
      <c r="M86" s="19"/>
      <c r="N86" s="19"/>
      <c r="O86" s="19"/>
    </row>
    <row r="87" spans="1:17" ht="13.5" customHeight="1">
      <c r="A87" s="15"/>
      <c r="B87" s="42" t="s">
        <v>34</v>
      </c>
      <c r="C87" s="15"/>
      <c r="D87" s="14">
        <v>216</v>
      </c>
      <c r="E87" s="14">
        <v>200</v>
      </c>
      <c r="F87" s="16"/>
      <c r="G87" s="15"/>
      <c r="H87" s="15"/>
      <c r="I87" s="15"/>
      <c r="J87" s="66"/>
      <c r="K87" s="66"/>
      <c r="L87" s="66"/>
      <c r="M87" s="66"/>
      <c r="N87" s="66"/>
      <c r="O87" s="66"/>
    </row>
    <row r="88" spans="1:17">
      <c r="A88" s="14"/>
      <c r="B88" s="42" t="s">
        <v>35</v>
      </c>
      <c r="C88" s="14"/>
      <c r="D88" s="13">
        <v>10</v>
      </c>
      <c r="E88" s="14">
        <v>10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7">
      <c r="A89" s="24"/>
      <c r="B89" s="79" t="s">
        <v>98</v>
      </c>
      <c r="C89" s="24"/>
      <c r="D89" s="23"/>
      <c r="E89" s="24"/>
      <c r="F89" s="24">
        <f>SUM(F75:F88)</f>
        <v>13.45</v>
      </c>
      <c r="G89" s="24">
        <f t="shared" ref="G89:N89" si="4">SUM(G75:G88)</f>
        <v>15.4</v>
      </c>
      <c r="H89" s="24">
        <f t="shared" si="4"/>
        <v>77.05</v>
      </c>
      <c r="I89" s="24">
        <f t="shared" si="4"/>
        <v>546</v>
      </c>
      <c r="J89" s="24">
        <f t="shared" si="4"/>
        <v>8.7999999999999995E-2</v>
      </c>
      <c r="K89" s="24">
        <f t="shared" si="4"/>
        <v>7.1999999999999995E-2</v>
      </c>
      <c r="L89" s="24">
        <f t="shared" si="4"/>
        <v>0.08</v>
      </c>
      <c r="M89" s="24">
        <f t="shared" si="4"/>
        <v>129</v>
      </c>
      <c r="N89" s="24">
        <f t="shared" si="4"/>
        <v>2.14</v>
      </c>
      <c r="O89" s="90">
        <f>O75+O82+O83+O84+O85</f>
        <v>38.97</v>
      </c>
      <c r="P89" s="67"/>
    </row>
    <row r="90" spans="1:17">
      <c r="A90" s="29"/>
      <c r="B90" s="26" t="s">
        <v>360</v>
      </c>
      <c r="C90" s="29"/>
      <c r="D90" s="2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7">
      <c r="A91" s="29" t="s">
        <v>99</v>
      </c>
      <c r="B91" s="52" t="s">
        <v>368</v>
      </c>
      <c r="C91" s="29">
        <v>75</v>
      </c>
      <c r="D91" s="31">
        <v>75</v>
      </c>
      <c r="E91" s="29">
        <v>75</v>
      </c>
      <c r="F91" s="29">
        <v>0.23</v>
      </c>
      <c r="G91" s="29">
        <v>0</v>
      </c>
      <c r="H91" s="29">
        <v>7.88</v>
      </c>
      <c r="I91" s="29">
        <v>30.42</v>
      </c>
      <c r="J91" s="29">
        <v>18</v>
      </c>
      <c r="K91" s="29">
        <v>0.02</v>
      </c>
      <c r="L91" s="29">
        <v>5.63</v>
      </c>
      <c r="M91" s="29">
        <v>15</v>
      </c>
      <c r="N91" s="29">
        <v>1.9</v>
      </c>
      <c r="O91" s="91">
        <v>8.93</v>
      </c>
    </row>
    <row r="92" spans="1:17">
      <c r="A92" s="24"/>
      <c r="B92" s="21" t="s">
        <v>41</v>
      </c>
      <c r="C92" s="24"/>
      <c r="D92" s="23"/>
      <c r="E92" s="24"/>
      <c r="F92" s="24">
        <f t="shared" ref="F92:O92" si="5">F91</f>
        <v>0.23</v>
      </c>
      <c r="G92" s="24">
        <f t="shared" si="5"/>
        <v>0</v>
      </c>
      <c r="H92" s="24">
        <f t="shared" si="5"/>
        <v>7.88</v>
      </c>
      <c r="I92" s="24">
        <f t="shared" si="5"/>
        <v>30.42</v>
      </c>
      <c r="J92" s="24">
        <f t="shared" si="5"/>
        <v>18</v>
      </c>
      <c r="K92" s="24">
        <f t="shared" si="5"/>
        <v>0.02</v>
      </c>
      <c r="L92" s="24">
        <f t="shared" si="5"/>
        <v>5.63</v>
      </c>
      <c r="M92" s="24">
        <f t="shared" si="5"/>
        <v>15</v>
      </c>
      <c r="N92" s="24">
        <f t="shared" si="5"/>
        <v>1.9</v>
      </c>
      <c r="O92" s="24">
        <f t="shared" si="5"/>
        <v>8.93</v>
      </c>
      <c r="P92" s="68"/>
      <c r="Q92" s="71"/>
    </row>
    <row r="93" spans="1:17">
      <c r="A93" s="10"/>
      <c r="B93" s="32" t="s">
        <v>42</v>
      </c>
      <c r="C93" s="33"/>
      <c r="D93" s="12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7" ht="25.5">
      <c r="A94" s="16" t="s">
        <v>101</v>
      </c>
      <c r="B94" s="15" t="s">
        <v>102</v>
      </c>
      <c r="C94" s="36">
        <v>200</v>
      </c>
      <c r="D94" s="14"/>
      <c r="E94" s="14"/>
      <c r="F94" s="36">
        <v>2.1</v>
      </c>
      <c r="G94" s="36">
        <v>4.4000000000000004</v>
      </c>
      <c r="H94" s="36">
        <v>19.36</v>
      </c>
      <c r="I94" s="36">
        <v>132</v>
      </c>
      <c r="J94" s="36">
        <v>0.42499999999999999</v>
      </c>
      <c r="K94" s="36">
        <v>0.35</v>
      </c>
      <c r="L94" s="36">
        <v>0</v>
      </c>
      <c r="M94" s="36">
        <v>95</v>
      </c>
      <c r="N94" s="36">
        <v>4.25</v>
      </c>
      <c r="O94" s="36">
        <v>6.92</v>
      </c>
    </row>
    <row r="95" spans="1:17">
      <c r="A95" s="15"/>
      <c r="B95" s="42" t="s">
        <v>103</v>
      </c>
      <c r="C95" s="19"/>
      <c r="D95" s="80">
        <v>8</v>
      </c>
      <c r="E95" s="81">
        <v>8</v>
      </c>
      <c r="F95" s="19"/>
      <c r="G95" s="19"/>
      <c r="H95" s="19"/>
      <c r="I95" s="19"/>
      <c r="J95" s="92"/>
      <c r="K95" s="92"/>
      <c r="L95" s="92"/>
      <c r="M95" s="92"/>
      <c r="N95" s="92"/>
      <c r="O95" s="92"/>
    </row>
    <row r="96" spans="1:17">
      <c r="A96" s="16"/>
      <c r="B96" s="16" t="s">
        <v>104</v>
      </c>
      <c r="C96" s="14"/>
      <c r="D96" s="82">
        <v>6.4</v>
      </c>
      <c r="E96" s="83">
        <v>6.4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>
      <c r="A97" s="16"/>
      <c r="B97" s="16" t="s">
        <v>105</v>
      </c>
      <c r="C97" s="14"/>
      <c r="D97" s="49">
        <v>0.5</v>
      </c>
      <c r="E97" s="50">
        <v>0.5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>
      <c r="A98" s="16"/>
      <c r="B98" s="16" t="s">
        <v>106</v>
      </c>
      <c r="C98" s="14"/>
      <c r="D98" s="82" t="s">
        <v>107</v>
      </c>
      <c r="E98" s="83">
        <v>2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>
      <c r="A99" s="16"/>
      <c r="B99" s="16" t="s">
        <v>34</v>
      </c>
      <c r="C99" s="14"/>
      <c r="D99" s="84">
        <v>1.4</v>
      </c>
      <c r="E99" s="85">
        <v>1.4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>
      <c r="A100" s="16"/>
      <c r="B100" s="16" t="s">
        <v>70</v>
      </c>
      <c r="C100" s="14"/>
      <c r="D100" s="49">
        <v>0.2</v>
      </c>
      <c r="E100" s="50">
        <v>0.2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>
      <c r="A101" s="16"/>
      <c r="B101" s="16" t="s">
        <v>108</v>
      </c>
      <c r="C101" s="14"/>
      <c r="D101" s="82"/>
      <c r="E101" s="83">
        <v>20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>
      <c r="A102" s="16"/>
      <c r="B102" s="16" t="s">
        <v>363</v>
      </c>
      <c r="C102" s="14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>
      <c r="A103" s="16"/>
      <c r="B103" s="37" t="s">
        <v>46</v>
      </c>
      <c r="C103" s="14"/>
      <c r="D103" s="47">
        <v>80</v>
      </c>
      <c r="E103" s="48">
        <v>60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>
      <c r="A104" s="16"/>
      <c r="B104" s="45" t="s">
        <v>47</v>
      </c>
      <c r="C104" s="14"/>
      <c r="D104" s="46">
        <v>85.7</v>
      </c>
      <c r="E104" s="41">
        <v>60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>
      <c r="A105" s="16"/>
      <c r="B105" s="45" t="s">
        <v>48</v>
      </c>
      <c r="C105" s="14"/>
      <c r="D105" s="47">
        <v>92.3</v>
      </c>
      <c r="E105" s="48">
        <v>60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16"/>
      <c r="B106" s="45" t="s">
        <v>49</v>
      </c>
      <c r="C106" s="14"/>
      <c r="D106" s="43">
        <v>100</v>
      </c>
      <c r="E106" s="44">
        <v>60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>
      <c r="A107" s="16"/>
      <c r="B107" s="16" t="s">
        <v>67</v>
      </c>
      <c r="C107" s="14"/>
      <c r="D107" s="49">
        <v>9.6</v>
      </c>
      <c r="E107" s="50">
        <v>8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>
      <c r="A108" s="16"/>
      <c r="B108" s="16" t="s">
        <v>124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>
      <c r="A109" s="16"/>
      <c r="B109" s="37" t="s">
        <v>52</v>
      </c>
      <c r="C109" s="14"/>
      <c r="D109" s="47">
        <v>10</v>
      </c>
      <c r="E109" s="48">
        <v>8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>
      <c r="A110" s="16"/>
      <c r="B110" s="37" t="s">
        <v>53</v>
      </c>
      <c r="C110" s="14"/>
      <c r="D110" s="46">
        <v>10.7</v>
      </c>
      <c r="E110" s="41">
        <v>8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>
      <c r="A111" s="16"/>
      <c r="B111" s="16" t="s">
        <v>68</v>
      </c>
      <c r="C111" s="14"/>
      <c r="D111" s="49">
        <v>2</v>
      </c>
      <c r="E111" s="50">
        <v>2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>
      <c r="A112" s="16"/>
      <c r="B112" s="16" t="s">
        <v>70</v>
      </c>
      <c r="C112" s="14"/>
      <c r="D112" s="80">
        <v>2</v>
      </c>
      <c r="E112" s="81">
        <v>2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>
      <c r="A113" s="16"/>
      <c r="B113" s="16" t="s">
        <v>109</v>
      </c>
      <c r="C113" s="14"/>
      <c r="D113" s="82">
        <v>150</v>
      </c>
      <c r="E113" s="83">
        <v>150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ht="13.5" customHeight="1">
      <c r="A114" s="16" t="s">
        <v>110</v>
      </c>
      <c r="B114" s="15" t="s">
        <v>111</v>
      </c>
      <c r="C114" s="14">
        <v>80</v>
      </c>
      <c r="D114" s="86"/>
      <c r="E114" s="86"/>
      <c r="F114" s="14">
        <v>13.6</v>
      </c>
      <c r="G114" s="14">
        <v>14.88</v>
      </c>
      <c r="H114" s="14">
        <v>15.36</v>
      </c>
      <c r="I114" s="14">
        <v>254.4</v>
      </c>
      <c r="J114" s="14">
        <v>0.03</v>
      </c>
      <c r="K114" s="14">
        <v>0.01</v>
      </c>
      <c r="L114" s="14">
        <v>0</v>
      </c>
      <c r="M114" s="14">
        <v>25.6</v>
      </c>
      <c r="N114" s="14">
        <v>1.44</v>
      </c>
      <c r="O114" s="14">
        <v>27.28</v>
      </c>
    </row>
    <row r="115" spans="1:15" ht="12" customHeight="1">
      <c r="A115" s="16"/>
      <c r="B115" s="16" t="s">
        <v>112</v>
      </c>
      <c r="C115" s="14"/>
      <c r="D115" s="87">
        <v>99.2</v>
      </c>
      <c r="E115" s="88">
        <v>59.2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ht="11.25" customHeight="1">
      <c r="A116" s="16"/>
      <c r="B116" s="16" t="s">
        <v>113</v>
      </c>
      <c r="C116" s="14"/>
      <c r="D116" s="47">
        <v>14.4</v>
      </c>
      <c r="E116" s="48">
        <v>14.4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ht="12" customHeight="1">
      <c r="A117" s="16"/>
      <c r="B117" s="16" t="s">
        <v>62</v>
      </c>
      <c r="C117" s="14"/>
      <c r="D117" s="46">
        <v>20.8</v>
      </c>
      <c r="E117" s="41">
        <v>20.8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>
      <c r="A118" s="16"/>
      <c r="B118" s="16" t="s">
        <v>369</v>
      </c>
      <c r="C118" s="14"/>
      <c r="D118" s="47">
        <v>3.2</v>
      </c>
      <c r="E118" s="48">
        <v>3.2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ht="12" customHeight="1">
      <c r="A119" s="16"/>
      <c r="B119" s="16" t="s">
        <v>115</v>
      </c>
      <c r="C119" s="14"/>
      <c r="D119" s="43">
        <v>8</v>
      </c>
      <c r="E119" s="44">
        <v>8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  <row r="120" spans="1:15" ht="12.75" customHeight="1">
      <c r="A120" s="16"/>
      <c r="B120" s="16" t="s">
        <v>68</v>
      </c>
      <c r="C120" s="14"/>
      <c r="D120" s="14">
        <v>4.8</v>
      </c>
      <c r="E120" s="14">
        <v>4.8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</row>
    <row r="121" spans="1:15" hidden="1">
      <c r="A121" s="16"/>
      <c r="B121" s="16" t="s">
        <v>74</v>
      </c>
      <c r="C121" s="14"/>
      <c r="D121" s="14">
        <v>5</v>
      </c>
      <c r="E121" s="14">
        <v>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</row>
    <row r="122" spans="1:15">
      <c r="A122" s="16"/>
      <c r="B122" s="16" t="s">
        <v>70</v>
      </c>
      <c r="C122" s="14"/>
      <c r="D122" s="14">
        <v>0.8</v>
      </c>
      <c r="E122" s="14">
        <v>0.8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1:15">
      <c r="A123" s="16" t="s">
        <v>116</v>
      </c>
      <c r="B123" s="30" t="s">
        <v>117</v>
      </c>
      <c r="C123" s="14">
        <v>150</v>
      </c>
      <c r="D123" s="14"/>
      <c r="E123" s="14"/>
      <c r="F123" s="14">
        <v>2.29</v>
      </c>
      <c r="G123" s="14">
        <v>11</v>
      </c>
      <c r="H123" s="14">
        <v>14.44</v>
      </c>
      <c r="I123" s="14">
        <v>166</v>
      </c>
      <c r="J123" s="14">
        <v>0.24</v>
      </c>
      <c r="K123" s="14">
        <v>0.14000000000000001</v>
      </c>
      <c r="L123" s="14">
        <v>8.67</v>
      </c>
      <c r="M123" s="14">
        <v>36</v>
      </c>
      <c r="N123" s="14">
        <v>1.5</v>
      </c>
      <c r="O123" s="54">
        <v>13.86</v>
      </c>
    </row>
    <row r="124" spans="1:15">
      <c r="A124" s="16"/>
      <c r="B124" s="35" t="s">
        <v>363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>
      <c r="A125" s="16"/>
      <c r="B125" s="37" t="s">
        <v>46</v>
      </c>
      <c r="C125" s="14"/>
      <c r="D125" s="14">
        <v>70.7</v>
      </c>
      <c r="E125" s="14">
        <v>53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>
      <c r="A126" s="16"/>
      <c r="B126" s="45" t="s">
        <v>47</v>
      </c>
      <c r="C126" s="14"/>
      <c r="D126" s="14">
        <v>75.7</v>
      </c>
      <c r="E126" s="14">
        <v>53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>
      <c r="A127" s="16"/>
      <c r="B127" s="45" t="s">
        <v>48</v>
      </c>
      <c r="C127" s="14"/>
      <c r="D127" s="14">
        <v>81.5</v>
      </c>
      <c r="E127" s="14">
        <v>53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ht="12.75" customHeight="1">
      <c r="A128" s="16"/>
      <c r="B128" s="45" t="s">
        <v>49</v>
      </c>
      <c r="C128" s="14"/>
      <c r="D128" s="14">
        <v>88.3</v>
      </c>
      <c r="E128" s="14">
        <v>53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ht="1.5" hidden="1" customHeight="1">
      <c r="A129" s="34"/>
      <c r="B129" s="35" t="s">
        <v>124</v>
      </c>
      <c r="C129" s="14"/>
      <c r="D129" s="82"/>
      <c r="E129" s="83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ht="12.75" hidden="1" customHeight="1">
      <c r="A130" s="34"/>
      <c r="B130" s="45" t="s">
        <v>118</v>
      </c>
      <c r="C130" s="14"/>
      <c r="D130" s="93" t="s">
        <v>119</v>
      </c>
      <c r="E130" s="50">
        <v>30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ht="12.75" hidden="1" customHeight="1">
      <c r="A131" s="34"/>
      <c r="B131" s="45" t="s">
        <v>370</v>
      </c>
      <c r="C131" s="14"/>
      <c r="D131" s="82">
        <v>40</v>
      </c>
      <c r="E131" s="83">
        <v>30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ht="12.75" hidden="1" customHeight="1">
      <c r="A132" s="34"/>
      <c r="B132" s="16" t="s">
        <v>67</v>
      </c>
      <c r="C132" s="14"/>
      <c r="D132" s="93" t="s">
        <v>121</v>
      </c>
      <c r="E132" s="50">
        <v>22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hidden="1">
      <c r="A133" s="34"/>
      <c r="B133" s="16" t="s">
        <v>122</v>
      </c>
      <c r="C133" s="14"/>
      <c r="D133" s="82">
        <v>27.4</v>
      </c>
      <c r="E133" s="83">
        <v>23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hidden="1">
      <c r="A134" s="34"/>
      <c r="B134" s="16" t="s">
        <v>68</v>
      </c>
      <c r="C134" s="14"/>
      <c r="D134" s="84">
        <v>6</v>
      </c>
      <c r="E134" s="85">
        <v>6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hidden="1">
      <c r="A135" s="34"/>
      <c r="B135" s="16" t="s">
        <v>123</v>
      </c>
      <c r="C135" s="14"/>
      <c r="D135" s="14"/>
      <c r="E135" s="14">
        <v>45</v>
      </c>
      <c r="F135" s="14"/>
      <c r="G135" s="14"/>
      <c r="H135" s="14"/>
      <c r="I135" s="14"/>
      <c r="J135" s="69"/>
      <c r="K135" s="69"/>
      <c r="L135" s="69"/>
      <c r="M135" s="69"/>
      <c r="N135" s="69"/>
      <c r="O135" s="14"/>
    </row>
    <row r="136" spans="1:15" hidden="1">
      <c r="A136" s="34"/>
      <c r="B136" s="16" t="s">
        <v>34</v>
      </c>
      <c r="C136" s="14"/>
      <c r="D136" s="14">
        <v>45</v>
      </c>
      <c r="E136" s="14">
        <v>45</v>
      </c>
      <c r="F136" s="14"/>
      <c r="G136" s="14"/>
      <c r="H136" s="14"/>
      <c r="I136" s="14"/>
      <c r="J136" s="69"/>
      <c r="K136" s="69"/>
      <c r="L136" s="69"/>
      <c r="M136" s="69"/>
      <c r="N136" s="69"/>
      <c r="O136" s="14"/>
    </row>
    <row r="137" spans="1:15" ht="1.5" hidden="1" customHeight="1">
      <c r="A137" s="34"/>
      <c r="B137" s="16" t="s">
        <v>29</v>
      </c>
      <c r="C137" s="14"/>
      <c r="D137" s="14">
        <v>2</v>
      </c>
      <c r="E137" s="14">
        <v>2</v>
      </c>
      <c r="F137" s="14"/>
      <c r="G137" s="14"/>
      <c r="H137" s="14"/>
      <c r="I137" s="14"/>
      <c r="J137" s="69"/>
      <c r="K137" s="69"/>
      <c r="L137" s="69"/>
      <c r="M137" s="69"/>
      <c r="N137" s="69"/>
      <c r="O137" s="14"/>
    </row>
    <row r="138" spans="1:15" hidden="1">
      <c r="A138" s="34"/>
      <c r="B138" s="16" t="s">
        <v>104</v>
      </c>
      <c r="C138" s="14"/>
      <c r="D138" s="14">
        <v>2</v>
      </c>
      <c r="E138" s="14">
        <v>2</v>
      </c>
      <c r="F138" s="14"/>
      <c r="G138" s="14"/>
      <c r="H138" s="14"/>
      <c r="I138" s="14"/>
      <c r="J138" s="69"/>
      <c r="K138" s="69"/>
      <c r="L138" s="69"/>
      <c r="M138" s="69"/>
      <c r="N138" s="69"/>
      <c r="O138" s="14"/>
    </row>
    <row r="139" spans="1:15" hidden="1">
      <c r="A139" s="34"/>
      <c r="B139" s="16" t="s">
        <v>124</v>
      </c>
      <c r="C139" s="14"/>
      <c r="D139" s="14">
        <v>3.4</v>
      </c>
      <c r="E139" s="14">
        <v>2.7</v>
      </c>
      <c r="F139" s="14"/>
      <c r="G139" s="14"/>
      <c r="H139" s="14"/>
      <c r="I139" s="14"/>
      <c r="J139" s="69"/>
      <c r="K139" s="69"/>
      <c r="L139" s="69"/>
      <c r="M139" s="69"/>
      <c r="N139" s="69"/>
      <c r="O139" s="69"/>
    </row>
    <row r="140" spans="1:15" hidden="1">
      <c r="A140" s="34"/>
      <c r="B140" s="16" t="s">
        <v>67</v>
      </c>
      <c r="C140" s="14"/>
      <c r="D140" s="14">
        <v>1.5</v>
      </c>
      <c r="E140" s="14">
        <v>0.9</v>
      </c>
      <c r="F140" s="14"/>
      <c r="G140" s="14"/>
      <c r="H140" s="14"/>
      <c r="I140" s="14"/>
      <c r="J140" s="69"/>
      <c r="K140" s="69"/>
      <c r="L140" s="69"/>
      <c r="M140" s="69"/>
      <c r="N140" s="69"/>
      <c r="O140" s="69"/>
    </row>
    <row r="141" spans="1:15" hidden="1">
      <c r="A141" s="34"/>
      <c r="B141" s="16" t="s">
        <v>125</v>
      </c>
      <c r="C141" s="14"/>
      <c r="D141" s="14">
        <v>6.7</v>
      </c>
      <c r="E141" s="14">
        <v>6.7</v>
      </c>
      <c r="F141" s="14"/>
      <c r="G141" s="14"/>
      <c r="H141" s="14"/>
      <c r="I141" s="14"/>
      <c r="J141" s="69"/>
      <c r="K141" s="69"/>
      <c r="L141" s="69"/>
      <c r="M141" s="69"/>
      <c r="N141" s="69"/>
      <c r="O141" s="69"/>
    </row>
    <row r="142" spans="1:15" hidden="1">
      <c r="A142" s="34"/>
      <c r="B142" s="16" t="s">
        <v>29</v>
      </c>
      <c r="C142" s="14"/>
      <c r="D142" s="14">
        <v>0.7</v>
      </c>
      <c r="E142" s="14">
        <v>0.7</v>
      </c>
      <c r="F142" s="14"/>
      <c r="G142" s="14"/>
      <c r="H142" s="14"/>
      <c r="I142" s="14"/>
      <c r="J142" s="69"/>
      <c r="K142" s="69"/>
      <c r="L142" s="69"/>
      <c r="M142" s="69"/>
      <c r="N142" s="69"/>
      <c r="O142" s="69"/>
    </row>
    <row r="143" spans="1:15" hidden="1">
      <c r="A143" s="34"/>
      <c r="B143" s="16" t="s">
        <v>35</v>
      </c>
      <c r="C143" s="14"/>
      <c r="D143" s="14">
        <v>0.45</v>
      </c>
      <c r="E143" s="14">
        <v>0.45</v>
      </c>
      <c r="F143" s="14"/>
      <c r="G143" s="14"/>
      <c r="H143" s="14"/>
      <c r="I143" s="14"/>
      <c r="J143" s="69"/>
      <c r="K143" s="69"/>
      <c r="L143" s="69"/>
      <c r="M143" s="69"/>
      <c r="N143" s="69"/>
      <c r="O143" s="69"/>
    </row>
    <row r="144" spans="1:15" hidden="1">
      <c r="A144" s="34"/>
      <c r="B144" s="16" t="s">
        <v>70</v>
      </c>
      <c r="C144" s="14"/>
      <c r="D144" s="14">
        <v>0.45</v>
      </c>
      <c r="E144" s="14">
        <v>0.45</v>
      </c>
      <c r="F144" s="14"/>
      <c r="G144" s="14"/>
      <c r="H144" s="14"/>
      <c r="I144" s="14"/>
      <c r="J144" s="69"/>
      <c r="K144" s="69"/>
      <c r="L144" s="69"/>
      <c r="M144" s="69"/>
      <c r="N144" s="69"/>
      <c r="O144" s="92"/>
    </row>
    <row r="145" spans="1:15" hidden="1">
      <c r="A145" s="15"/>
      <c r="B145" s="34" t="s">
        <v>74</v>
      </c>
      <c r="C145" s="19"/>
      <c r="D145" s="14">
        <v>5</v>
      </c>
      <c r="E145" s="14">
        <v>5</v>
      </c>
      <c r="F145" s="19"/>
      <c r="G145" s="19"/>
      <c r="H145" s="19"/>
      <c r="I145" s="19"/>
      <c r="J145" s="92"/>
      <c r="K145" s="92"/>
      <c r="L145" s="92"/>
      <c r="M145" s="92"/>
      <c r="N145" s="92"/>
      <c r="O145" s="69"/>
    </row>
    <row r="146" spans="1:15">
      <c r="A146" s="10"/>
      <c r="B146" s="35" t="s">
        <v>124</v>
      </c>
      <c r="C146" s="14"/>
      <c r="D146" s="82"/>
      <c r="E146" s="83"/>
      <c r="F146" s="14"/>
      <c r="G146" s="14"/>
      <c r="H146" s="14"/>
      <c r="I146" s="14"/>
      <c r="J146" s="69"/>
      <c r="K146" s="69"/>
      <c r="L146" s="69"/>
      <c r="M146" s="69"/>
      <c r="N146" s="69"/>
      <c r="O146" s="69"/>
    </row>
    <row r="147" spans="1:15">
      <c r="A147" s="15"/>
      <c r="B147" s="37" t="s">
        <v>52</v>
      </c>
      <c r="C147" s="14"/>
      <c r="D147" s="14">
        <v>32.5</v>
      </c>
      <c r="E147" s="14">
        <v>26</v>
      </c>
      <c r="F147" s="19"/>
      <c r="G147" s="19"/>
      <c r="H147" s="19"/>
      <c r="I147" s="19"/>
      <c r="J147" s="92"/>
      <c r="K147" s="92"/>
      <c r="L147" s="92"/>
      <c r="M147" s="92"/>
      <c r="N147" s="92"/>
      <c r="O147" s="92"/>
    </row>
    <row r="148" spans="1:15">
      <c r="A148" s="15"/>
      <c r="B148" s="37" t="s">
        <v>53</v>
      </c>
      <c r="C148" s="14"/>
      <c r="D148" s="14">
        <v>34.700000000000003</v>
      </c>
      <c r="E148" s="14">
        <v>26</v>
      </c>
      <c r="F148" s="19"/>
      <c r="G148" s="19"/>
      <c r="H148" s="19"/>
      <c r="I148" s="19"/>
      <c r="J148" s="92"/>
      <c r="K148" s="92"/>
      <c r="L148" s="92"/>
      <c r="M148" s="92"/>
      <c r="N148" s="92"/>
      <c r="O148" s="92"/>
    </row>
    <row r="149" spans="1:15">
      <c r="A149" s="15"/>
      <c r="B149" s="16" t="s">
        <v>67</v>
      </c>
      <c r="C149" s="14"/>
      <c r="D149" s="13">
        <v>24</v>
      </c>
      <c r="E149" s="14">
        <v>20</v>
      </c>
      <c r="F149" s="19"/>
      <c r="G149" s="19"/>
      <c r="H149" s="19"/>
      <c r="I149" s="19"/>
      <c r="J149" s="92"/>
      <c r="K149" s="92"/>
      <c r="L149" s="92"/>
      <c r="M149" s="92"/>
      <c r="N149" s="92"/>
      <c r="O149" s="92"/>
    </row>
    <row r="150" spans="1:15">
      <c r="A150" s="15"/>
      <c r="B150" s="16" t="s">
        <v>122</v>
      </c>
      <c r="C150" s="14"/>
      <c r="D150" s="14">
        <v>24.7</v>
      </c>
      <c r="E150" s="14">
        <v>20</v>
      </c>
      <c r="F150" s="19"/>
      <c r="G150" s="19"/>
      <c r="H150" s="19"/>
      <c r="I150" s="19"/>
      <c r="J150" s="92"/>
      <c r="K150" s="92"/>
      <c r="L150" s="92"/>
      <c r="M150" s="92"/>
      <c r="N150" s="92"/>
      <c r="O150" s="92"/>
    </row>
    <row r="151" spans="1:15">
      <c r="A151" s="16"/>
      <c r="B151" s="16" t="s">
        <v>68</v>
      </c>
      <c r="C151" s="14"/>
      <c r="D151" s="14">
        <v>6</v>
      </c>
      <c r="E151" s="14">
        <v>6</v>
      </c>
      <c r="F151" s="14"/>
      <c r="G151" s="14"/>
      <c r="H151" s="14"/>
      <c r="I151" s="14"/>
      <c r="J151" s="69"/>
      <c r="K151" s="69"/>
      <c r="L151" s="69"/>
      <c r="M151" s="69"/>
      <c r="N151" s="69"/>
      <c r="O151" s="69"/>
    </row>
    <row r="152" spans="1:15">
      <c r="A152" s="16"/>
      <c r="B152" s="16" t="s">
        <v>123</v>
      </c>
      <c r="C152" s="14"/>
      <c r="D152" s="14"/>
      <c r="E152" s="14">
        <v>45</v>
      </c>
      <c r="F152" s="14"/>
      <c r="G152" s="14"/>
      <c r="H152" s="14"/>
      <c r="I152" s="14"/>
      <c r="J152" s="69"/>
      <c r="K152" s="69"/>
      <c r="L152" s="69"/>
      <c r="M152" s="69"/>
      <c r="N152" s="69"/>
      <c r="O152" s="69"/>
    </row>
    <row r="153" spans="1:15">
      <c r="A153" s="16"/>
      <c r="B153" s="16" t="s">
        <v>34</v>
      </c>
      <c r="C153" s="14"/>
      <c r="D153" s="14">
        <v>45</v>
      </c>
      <c r="E153" s="14">
        <v>45</v>
      </c>
      <c r="F153" s="14"/>
      <c r="G153" s="14"/>
      <c r="H153" s="14"/>
      <c r="I153" s="14"/>
      <c r="J153" s="69"/>
      <c r="K153" s="69"/>
      <c r="L153" s="69"/>
      <c r="M153" s="69"/>
      <c r="N153" s="69"/>
      <c r="O153" s="69"/>
    </row>
    <row r="154" spans="1:15">
      <c r="A154" s="16"/>
      <c r="B154" s="16" t="s">
        <v>29</v>
      </c>
      <c r="C154" s="14"/>
      <c r="D154" s="14">
        <v>2</v>
      </c>
      <c r="E154" s="14">
        <v>2</v>
      </c>
      <c r="F154" s="14"/>
      <c r="G154" s="14"/>
      <c r="H154" s="14"/>
      <c r="I154" s="14"/>
      <c r="J154" s="69"/>
      <c r="K154" s="69"/>
      <c r="L154" s="69"/>
      <c r="M154" s="69"/>
      <c r="N154" s="69"/>
      <c r="O154" s="69"/>
    </row>
    <row r="155" spans="1:15">
      <c r="A155" s="10"/>
      <c r="B155" s="16" t="s">
        <v>104</v>
      </c>
      <c r="C155" s="14"/>
      <c r="D155" s="14">
        <v>2</v>
      </c>
      <c r="E155" s="14">
        <v>2</v>
      </c>
      <c r="F155" s="29"/>
      <c r="G155" s="29"/>
      <c r="H155" s="29"/>
      <c r="I155" s="29"/>
      <c r="J155" s="69"/>
      <c r="K155" s="69"/>
      <c r="L155" s="69"/>
      <c r="M155" s="69"/>
      <c r="N155" s="69"/>
      <c r="O155" s="69"/>
    </row>
    <row r="156" spans="1:15">
      <c r="A156" s="10"/>
      <c r="B156" s="16" t="s">
        <v>124</v>
      </c>
      <c r="C156" s="14"/>
      <c r="D156" s="14"/>
      <c r="E156" s="14"/>
      <c r="F156" s="14"/>
      <c r="G156" s="14"/>
      <c r="H156" s="14"/>
      <c r="I156" s="14"/>
      <c r="J156" s="69"/>
      <c r="K156" s="69"/>
      <c r="L156" s="69"/>
      <c r="M156" s="69"/>
      <c r="N156" s="69"/>
      <c r="O156" s="69"/>
    </row>
    <row r="157" spans="1:15">
      <c r="A157" s="10"/>
      <c r="B157" s="37" t="s">
        <v>52</v>
      </c>
      <c r="C157" s="14"/>
      <c r="D157" s="14">
        <v>3.4</v>
      </c>
      <c r="E157" s="14">
        <v>2.7</v>
      </c>
      <c r="F157" s="14"/>
      <c r="G157" s="14"/>
      <c r="H157" s="14"/>
      <c r="I157" s="14"/>
      <c r="J157" s="69"/>
      <c r="K157" s="69"/>
      <c r="L157" s="69"/>
      <c r="M157" s="69"/>
      <c r="N157" s="69"/>
      <c r="O157" s="69"/>
    </row>
    <row r="158" spans="1:15">
      <c r="A158" s="10"/>
      <c r="B158" s="37" t="s">
        <v>53</v>
      </c>
      <c r="C158" s="14"/>
      <c r="D158" s="14">
        <v>3.6</v>
      </c>
      <c r="E158" s="14">
        <v>2.7</v>
      </c>
      <c r="F158" s="14"/>
      <c r="G158" s="14"/>
      <c r="H158" s="14"/>
      <c r="I158" s="14"/>
      <c r="J158" s="69"/>
      <c r="K158" s="69"/>
      <c r="L158" s="69"/>
      <c r="M158" s="69"/>
      <c r="N158" s="69"/>
      <c r="O158" s="69"/>
    </row>
    <row r="159" spans="1:15">
      <c r="A159" s="10"/>
      <c r="B159" s="16" t="s">
        <v>67</v>
      </c>
      <c r="C159" s="14"/>
      <c r="D159" s="14">
        <v>1.5</v>
      </c>
      <c r="E159" s="14">
        <v>0.9</v>
      </c>
      <c r="F159" s="14"/>
      <c r="G159" s="14"/>
      <c r="H159" s="14"/>
      <c r="I159" s="14"/>
      <c r="J159" s="69"/>
      <c r="K159" s="69"/>
      <c r="L159" s="69"/>
      <c r="M159" s="69"/>
      <c r="N159" s="69"/>
      <c r="O159" s="69"/>
    </row>
    <row r="160" spans="1:15">
      <c r="A160" s="10"/>
      <c r="B160" s="16" t="s">
        <v>125</v>
      </c>
      <c r="C160" s="14"/>
      <c r="D160" s="14">
        <v>6.75</v>
      </c>
      <c r="E160" s="14">
        <v>6.75</v>
      </c>
      <c r="F160" s="14"/>
      <c r="G160" s="14"/>
      <c r="H160" s="14"/>
      <c r="I160" s="14"/>
      <c r="J160" s="69"/>
      <c r="K160" s="69"/>
      <c r="L160" s="69"/>
      <c r="M160" s="69"/>
      <c r="N160" s="69"/>
      <c r="O160" s="69"/>
    </row>
    <row r="161" spans="1:19">
      <c r="A161" s="14"/>
      <c r="B161" s="16" t="s">
        <v>29</v>
      </c>
      <c r="C161" s="14"/>
      <c r="D161" s="14">
        <v>0.7</v>
      </c>
      <c r="E161" s="14">
        <v>0.7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9">
      <c r="A162" s="14"/>
      <c r="B162" s="16" t="s">
        <v>35</v>
      </c>
      <c r="C162" s="14"/>
      <c r="D162" s="14">
        <v>0.45</v>
      </c>
      <c r="E162" s="14">
        <v>0.45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</row>
    <row r="163" spans="1:19">
      <c r="A163" s="14"/>
      <c r="B163" s="16" t="s">
        <v>70</v>
      </c>
      <c r="C163" s="14"/>
      <c r="D163" s="14">
        <v>0.45</v>
      </c>
      <c r="E163" s="14">
        <v>0.45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</row>
    <row r="164" spans="1:19">
      <c r="A164" s="14"/>
      <c r="B164" s="42" t="s">
        <v>70</v>
      </c>
      <c r="C164" s="13"/>
      <c r="D164" s="13">
        <v>1</v>
      </c>
      <c r="E164" s="13">
        <v>1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</row>
    <row r="165" spans="1:19" hidden="1">
      <c r="A165" s="14"/>
      <c r="B165" s="16"/>
      <c r="C165" s="14"/>
      <c r="D165" s="13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</row>
    <row r="166" spans="1:19">
      <c r="A166" s="14"/>
      <c r="B166" s="15" t="s">
        <v>63</v>
      </c>
      <c r="C166" s="14">
        <v>30</v>
      </c>
      <c r="D166" s="13">
        <v>30</v>
      </c>
      <c r="E166" s="14">
        <v>30</v>
      </c>
      <c r="F166" s="14">
        <v>2.4500000000000002</v>
      </c>
      <c r="G166" s="14">
        <v>0.4</v>
      </c>
      <c r="H166" s="14">
        <v>12.2</v>
      </c>
      <c r="I166" s="14">
        <v>63.6</v>
      </c>
      <c r="J166" s="14">
        <v>3.3000000000000002E-2</v>
      </c>
      <c r="K166" s="14">
        <v>8.9999999999999993E-3</v>
      </c>
      <c r="L166" s="14">
        <v>0</v>
      </c>
      <c r="M166" s="14">
        <v>6</v>
      </c>
      <c r="N166" s="14">
        <v>0.33</v>
      </c>
      <c r="O166" s="14">
        <v>2</v>
      </c>
    </row>
    <row r="167" spans="1:19">
      <c r="A167" s="14"/>
      <c r="B167" s="15" t="s">
        <v>27</v>
      </c>
      <c r="C167" s="14">
        <v>30</v>
      </c>
      <c r="D167" s="13">
        <v>30</v>
      </c>
      <c r="E167" s="14">
        <v>30</v>
      </c>
      <c r="F167" s="14">
        <v>2.04</v>
      </c>
      <c r="G167" s="14">
        <v>0.36</v>
      </c>
      <c r="H167" s="14">
        <v>11.94</v>
      </c>
      <c r="I167" s="14">
        <v>60</v>
      </c>
      <c r="J167" s="14">
        <v>5.3999999999999999E-2</v>
      </c>
      <c r="K167" s="14">
        <v>2.4E-2</v>
      </c>
      <c r="L167" s="14">
        <v>0</v>
      </c>
      <c r="M167" s="14">
        <v>14.4</v>
      </c>
      <c r="N167" s="14">
        <v>15</v>
      </c>
      <c r="O167" s="14">
        <v>1.92</v>
      </c>
    </row>
    <row r="168" spans="1:19">
      <c r="A168" s="16" t="s">
        <v>126</v>
      </c>
      <c r="B168" s="15" t="s">
        <v>371</v>
      </c>
      <c r="C168" s="14">
        <v>180</v>
      </c>
      <c r="D168" s="14"/>
      <c r="E168" s="14"/>
      <c r="F168" s="14">
        <v>0.18</v>
      </c>
      <c r="G168" s="14">
        <v>0.18</v>
      </c>
      <c r="H168" s="14">
        <v>21.42</v>
      </c>
      <c r="I168" s="14">
        <v>88.2</v>
      </c>
      <c r="J168" s="14">
        <v>0</v>
      </c>
      <c r="K168" s="14">
        <v>0.02</v>
      </c>
      <c r="L168" s="14">
        <v>0.72</v>
      </c>
      <c r="M168" s="14">
        <v>22</v>
      </c>
      <c r="N168" s="14">
        <v>0.2</v>
      </c>
      <c r="O168" s="14">
        <v>5.89</v>
      </c>
      <c r="Q168" s="97"/>
      <c r="R168" s="98"/>
      <c r="S168" s="71"/>
    </row>
    <row r="169" spans="1:19" ht="11.25" customHeight="1">
      <c r="A169" s="16"/>
      <c r="B169" s="16" t="s">
        <v>372</v>
      </c>
      <c r="C169" s="14"/>
      <c r="D169" s="14">
        <v>30.6</v>
      </c>
      <c r="E169" s="14">
        <v>27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Q169" s="99"/>
      <c r="R169" s="100"/>
      <c r="S169" s="100"/>
    </row>
    <row r="170" spans="1:19">
      <c r="A170" s="16"/>
      <c r="B170" s="16" t="s">
        <v>35</v>
      </c>
      <c r="C170" s="14"/>
      <c r="D170" s="14">
        <v>13.5</v>
      </c>
      <c r="E170" s="14">
        <v>13.5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Q170" s="99"/>
      <c r="R170" s="100"/>
      <c r="S170" s="100"/>
    </row>
    <row r="171" spans="1:19">
      <c r="A171" s="16"/>
      <c r="B171" s="16" t="s">
        <v>373</v>
      </c>
      <c r="C171" s="14"/>
      <c r="D171" s="14">
        <v>9</v>
      </c>
      <c r="E171" s="14">
        <v>9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Q171" s="99"/>
      <c r="R171" s="100"/>
      <c r="S171" s="100"/>
    </row>
    <row r="172" spans="1:19">
      <c r="A172" s="16"/>
      <c r="B172" s="16" t="s">
        <v>78</v>
      </c>
      <c r="C172" s="14"/>
      <c r="D172" s="13">
        <v>0.18</v>
      </c>
      <c r="E172" s="14">
        <v>0.18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Q172" s="99"/>
      <c r="R172" s="101"/>
      <c r="S172" s="100"/>
    </row>
    <row r="173" spans="1:19">
      <c r="A173" s="34"/>
      <c r="B173" s="16" t="s">
        <v>34</v>
      </c>
      <c r="C173" s="29"/>
      <c r="D173" s="29">
        <v>178</v>
      </c>
      <c r="E173" s="29">
        <v>178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14"/>
      <c r="Q173" s="99"/>
      <c r="R173" s="98"/>
      <c r="S173" s="98"/>
    </row>
    <row r="174" spans="1:19" hidden="1">
      <c r="A174" s="14"/>
      <c r="B174" s="16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9">
      <c r="A175" s="24"/>
      <c r="B175" s="79" t="s">
        <v>131</v>
      </c>
      <c r="C175" s="24"/>
      <c r="D175" s="23"/>
      <c r="E175" s="24"/>
      <c r="F175" s="24">
        <f t="shared" ref="F175:O175" si="6">SUM(F94:F174)</f>
        <v>22.66</v>
      </c>
      <c r="G175" s="24">
        <f t="shared" si="6"/>
        <v>31.22</v>
      </c>
      <c r="H175" s="24">
        <f t="shared" si="6"/>
        <v>94.72</v>
      </c>
      <c r="I175" s="24">
        <f t="shared" si="6"/>
        <v>764.2</v>
      </c>
      <c r="J175" s="24">
        <f t="shared" si="6"/>
        <v>0.78200000000000003</v>
      </c>
      <c r="K175" s="24">
        <f t="shared" si="6"/>
        <v>0.55300000000000005</v>
      </c>
      <c r="L175" s="24">
        <f t="shared" si="6"/>
        <v>9.39</v>
      </c>
      <c r="M175" s="24">
        <f t="shared" si="6"/>
        <v>199</v>
      </c>
      <c r="N175" s="24">
        <f t="shared" si="6"/>
        <v>22.72</v>
      </c>
      <c r="O175" s="24">
        <f t="shared" si="6"/>
        <v>57.87</v>
      </c>
      <c r="P175" s="68"/>
      <c r="Q175" s="71"/>
    </row>
    <row r="176" spans="1:19" hidden="1">
      <c r="A176" s="14"/>
      <c r="B176" s="42"/>
      <c r="C176" s="14"/>
      <c r="D176" s="12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7">
      <c r="A177" s="14"/>
      <c r="B177" s="32" t="s">
        <v>80</v>
      </c>
      <c r="C177" s="14"/>
      <c r="D177" s="12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7">
      <c r="A178" s="14" t="s">
        <v>132</v>
      </c>
      <c r="B178" s="15" t="s">
        <v>374</v>
      </c>
      <c r="C178" s="14">
        <v>200</v>
      </c>
      <c r="D178" s="14"/>
      <c r="E178" s="14"/>
      <c r="F178" s="14">
        <v>1.4</v>
      </c>
      <c r="G178" s="14">
        <v>1.6</v>
      </c>
      <c r="H178" s="14">
        <v>10.7</v>
      </c>
      <c r="I178" s="14">
        <v>91</v>
      </c>
      <c r="J178" s="14"/>
      <c r="K178" s="14"/>
      <c r="L178" s="14">
        <v>0</v>
      </c>
      <c r="M178" s="14"/>
      <c r="N178" s="14"/>
      <c r="O178" s="14">
        <v>5.72</v>
      </c>
    </row>
    <row r="179" spans="1:17">
      <c r="A179" s="14"/>
      <c r="B179" s="16" t="s">
        <v>359</v>
      </c>
      <c r="C179" s="14"/>
      <c r="D179" s="14">
        <v>1</v>
      </c>
      <c r="E179" s="14">
        <v>1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7">
      <c r="A180" s="14"/>
      <c r="B180" s="16" t="s">
        <v>35</v>
      </c>
      <c r="C180" s="14"/>
      <c r="D180" s="14">
        <v>10</v>
      </c>
      <c r="E180" s="14">
        <v>10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7">
      <c r="A181" s="14"/>
      <c r="B181" s="16" t="s">
        <v>34</v>
      </c>
      <c r="C181" s="14"/>
      <c r="D181" s="14">
        <v>150</v>
      </c>
      <c r="E181" s="14">
        <v>150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7">
      <c r="A182" s="14"/>
      <c r="B182" s="16" t="s">
        <v>73</v>
      </c>
      <c r="C182" s="14"/>
      <c r="D182" s="14">
        <v>50</v>
      </c>
      <c r="E182" s="14">
        <v>50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7" ht="14.25" customHeight="1">
      <c r="A183" s="14" t="s">
        <v>375</v>
      </c>
      <c r="B183" s="15" t="s">
        <v>376</v>
      </c>
      <c r="C183" s="14">
        <v>50</v>
      </c>
      <c r="D183" s="13"/>
      <c r="E183" s="14"/>
      <c r="F183" s="14">
        <v>3.75</v>
      </c>
      <c r="G183" s="14">
        <v>6.6</v>
      </c>
      <c r="H183" s="14">
        <v>30.4</v>
      </c>
      <c r="I183" s="14">
        <v>196</v>
      </c>
      <c r="J183" s="14"/>
      <c r="K183" s="14"/>
      <c r="L183" s="14">
        <v>0</v>
      </c>
      <c r="M183" s="14"/>
      <c r="N183" s="14"/>
      <c r="O183" s="14">
        <v>4.76</v>
      </c>
      <c r="P183" s="96"/>
      <c r="Q183" s="96"/>
    </row>
    <row r="184" spans="1:17" ht="12" customHeight="1">
      <c r="A184" s="10"/>
      <c r="B184" s="16" t="s">
        <v>104</v>
      </c>
      <c r="C184" s="94"/>
      <c r="D184" s="13">
        <v>32</v>
      </c>
      <c r="E184" s="13">
        <v>32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7" ht="12.75" customHeight="1">
      <c r="A185" s="10"/>
      <c r="B185" s="16" t="s">
        <v>105</v>
      </c>
      <c r="C185" s="94"/>
      <c r="D185" s="95">
        <v>1.7</v>
      </c>
      <c r="E185" s="13">
        <v>1.7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7" ht="12.75" customHeight="1">
      <c r="A186" s="10"/>
      <c r="B186" s="16" t="s">
        <v>35</v>
      </c>
      <c r="C186" s="94"/>
      <c r="D186" s="95">
        <v>5.5</v>
      </c>
      <c r="E186" s="13">
        <v>5.5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7" ht="12.75" customHeight="1">
      <c r="A187" s="10"/>
      <c r="B187" s="16" t="s">
        <v>377</v>
      </c>
      <c r="C187" s="94"/>
      <c r="D187" s="95">
        <v>1.6</v>
      </c>
      <c r="E187" s="13">
        <v>1.6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8" spans="1:17">
      <c r="A188" s="10"/>
      <c r="B188" s="16" t="s">
        <v>378</v>
      </c>
      <c r="C188" s="94"/>
      <c r="D188" s="95">
        <v>0.85</v>
      </c>
      <c r="E188" s="13">
        <v>0.85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</row>
    <row r="189" spans="1:17">
      <c r="A189" s="10"/>
      <c r="B189" s="16" t="s">
        <v>70</v>
      </c>
      <c r="C189" s="94"/>
      <c r="D189" s="95">
        <v>0.3</v>
      </c>
      <c r="E189" s="13">
        <v>0.3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</row>
    <row r="190" spans="1:17">
      <c r="A190" s="10"/>
      <c r="B190" s="16" t="s">
        <v>225</v>
      </c>
      <c r="C190" s="94"/>
      <c r="D190" s="95">
        <v>7.4</v>
      </c>
      <c r="E190" s="13">
        <v>7.4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</row>
    <row r="191" spans="1:17" ht="25.5">
      <c r="A191" s="10"/>
      <c r="B191" s="16" t="s">
        <v>280</v>
      </c>
      <c r="C191" s="94"/>
      <c r="D191" s="95" t="s">
        <v>379</v>
      </c>
      <c r="E191" s="13">
        <v>0.95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</row>
    <row r="192" spans="1:17">
      <c r="A192" s="10"/>
      <c r="B192" s="16" t="s">
        <v>34</v>
      </c>
      <c r="C192" s="94"/>
      <c r="D192" s="95">
        <v>14.2</v>
      </c>
      <c r="E192" s="13">
        <v>14.2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</row>
    <row r="193" spans="1:17">
      <c r="A193" s="24"/>
      <c r="B193" s="21" t="s">
        <v>84</v>
      </c>
      <c r="C193" s="24"/>
      <c r="D193" s="102"/>
      <c r="E193" s="103"/>
      <c r="F193" s="24">
        <f t="shared" ref="F193:O193" si="7">F178+F183</f>
        <v>5.15</v>
      </c>
      <c r="G193" s="24">
        <f t="shared" si="7"/>
        <v>8.1999999999999993</v>
      </c>
      <c r="H193" s="24">
        <f t="shared" si="7"/>
        <v>41.1</v>
      </c>
      <c r="I193" s="24">
        <f t="shared" si="7"/>
        <v>287</v>
      </c>
      <c r="J193" s="24">
        <f t="shared" si="7"/>
        <v>0</v>
      </c>
      <c r="K193" s="24">
        <f t="shared" si="7"/>
        <v>0</v>
      </c>
      <c r="L193" s="24">
        <f t="shared" si="7"/>
        <v>0</v>
      </c>
      <c r="M193" s="24">
        <f t="shared" si="7"/>
        <v>0</v>
      </c>
      <c r="N193" s="24">
        <f t="shared" si="7"/>
        <v>0</v>
      </c>
      <c r="O193" s="24">
        <f t="shared" si="7"/>
        <v>10.48</v>
      </c>
      <c r="P193" s="68"/>
      <c r="Q193" s="71"/>
    </row>
    <row r="194" spans="1:17" ht="12.75" customHeight="1">
      <c r="A194" s="76"/>
      <c r="B194" s="104" t="s">
        <v>85</v>
      </c>
      <c r="C194" s="76"/>
      <c r="D194" s="75"/>
      <c r="E194" s="76"/>
      <c r="F194" s="76">
        <f t="shared" ref="F194:O194" si="8">F89+F92+F175+F193</f>
        <v>41.49</v>
      </c>
      <c r="G194" s="76">
        <f t="shared" si="8"/>
        <v>54.82</v>
      </c>
      <c r="H194" s="76">
        <f t="shared" si="8"/>
        <v>220.75</v>
      </c>
      <c r="I194" s="76">
        <f t="shared" si="8"/>
        <v>1627.62</v>
      </c>
      <c r="J194" s="76">
        <f t="shared" si="8"/>
        <v>18.87</v>
      </c>
      <c r="K194" s="76">
        <f t="shared" si="8"/>
        <v>0.64500000000000002</v>
      </c>
      <c r="L194" s="76">
        <f t="shared" si="8"/>
        <v>15.1</v>
      </c>
      <c r="M194" s="76">
        <f t="shared" si="8"/>
        <v>343</v>
      </c>
      <c r="N194" s="76">
        <f t="shared" si="8"/>
        <v>26.76</v>
      </c>
      <c r="O194" s="76">
        <f t="shared" si="8"/>
        <v>116.25</v>
      </c>
      <c r="P194" s="108"/>
    </row>
    <row r="195" spans="1:17" ht="3.75" hidden="1" customHeight="1">
      <c r="A195" s="14"/>
      <c r="B195" s="16"/>
      <c r="C195" s="16"/>
      <c r="D195" s="10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7" ht="15.75" customHeight="1">
      <c r="A196" s="202" t="s">
        <v>148</v>
      </c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</row>
    <row r="197" spans="1:17">
      <c r="A197" s="14"/>
      <c r="B197" s="32" t="s">
        <v>20</v>
      </c>
      <c r="C197" s="16"/>
      <c r="D197" s="105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</row>
    <row r="198" spans="1:17" ht="25.5">
      <c r="A198" s="16" t="s">
        <v>149</v>
      </c>
      <c r="B198" s="11" t="s">
        <v>150</v>
      </c>
      <c r="C198" s="14" t="s">
        <v>151</v>
      </c>
      <c r="D198" s="14"/>
      <c r="E198" s="14"/>
      <c r="F198" s="14">
        <v>24.047999999999998</v>
      </c>
      <c r="G198" s="14">
        <v>10.08</v>
      </c>
      <c r="H198" s="14">
        <v>39.6</v>
      </c>
      <c r="I198" s="14">
        <v>348</v>
      </c>
      <c r="J198" s="14"/>
      <c r="K198" s="14"/>
      <c r="L198" s="14">
        <v>0</v>
      </c>
      <c r="M198" s="14"/>
      <c r="N198" s="14"/>
      <c r="O198" s="14">
        <v>59.34</v>
      </c>
    </row>
    <row r="199" spans="1:17">
      <c r="A199" s="16"/>
      <c r="B199" s="42" t="s">
        <v>142</v>
      </c>
      <c r="C199" s="14"/>
      <c r="D199" s="50">
        <v>112.8</v>
      </c>
      <c r="E199" s="50">
        <v>110.4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</row>
    <row r="200" spans="1:17">
      <c r="A200" s="16"/>
      <c r="B200" s="16" t="s">
        <v>152</v>
      </c>
      <c r="C200" s="14"/>
      <c r="D200" s="50">
        <v>7.2</v>
      </c>
      <c r="E200" s="50">
        <v>7.2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</row>
    <row r="201" spans="1:17">
      <c r="A201" s="16"/>
      <c r="B201" s="16" t="s">
        <v>153</v>
      </c>
      <c r="C201" s="14"/>
      <c r="D201" s="50">
        <v>9.6</v>
      </c>
      <c r="E201" s="50">
        <v>9.6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</row>
    <row r="202" spans="1:17">
      <c r="A202" s="16"/>
      <c r="B202" s="16" t="s">
        <v>35</v>
      </c>
      <c r="C202" s="14"/>
      <c r="D202" s="50">
        <v>9.6</v>
      </c>
      <c r="E202" s="50">
        <v>9.6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</row>
    <row r="203" spans="1:17">
      <c r="A203" s="16"/>
      <c r="B203" s="16" t="s">
        <v>140</v>
      </c>
      <c r="C203" s="14"/>
      <c r="D203" s="50" t="s">
        <v>154</v>
      </c>
      <c r="E203" s="50">
        <v>4.8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Q203" s="72"/>
    </row>
    <row r="204" spans="1:17">
      <c r="A204" s="16"/>
      <c r="B204" s="16" t="s">
        <v>29</v>
      </c>
      <c r="C204" s="14"/>
      <c r="D204" s="50">
        <v>4.8</v>
      </c>
      <c r="E204" s="50">
        <v>4.8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</row>
    <row r="205" spans="1:17">
      <c r="A205" s="16"/>
      <c r="B205" s="16" t="s">
        <v>115</v>
      </c>
      <c r="C205" s="14"/>
      <c r="D205" s="50">
        <v>4.8</v>
      </c>
      <c r="E205" s="50">
        <v>4.8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</row>
    <row r="206" spans="1:17">
      <c r="A206" s="16"/>
      <c r="B206" s="16" t="s">
        <v>155</v>
      </c>
      <c r="C206" s="14"/>
      <c r="D206" s="50">
        <v>4.8</v>
      </c>
      <c r="E206" s="50">
        <v>4.8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</row>
    <row r="207" spans="1:17">
      <c r="A207" s="16"/>
      <c r="B207" s="16" t="s">
        <v>70</v>
      </c>
      <c r="C207" s="14"/>
      <c r="D207" s="50">
        <v>1.5</v>
      </c>
      <c r="E207" s="50">
        <v>1.5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</row>
    <row r="208" spans="1:17">
      <c r="A208" s="16"/>
      <c r="B208" s="16" t="s">
        <v>156</v>
      </c>
      <c r="C208" s="14"/>
      <c r="D208" s="14">
        <v>10</v>
      </c>
      <c r="E208" s="14">
        <v>10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</row>
    <row r="209" spans="1:17">
      <c r="A209" s="16" t="s">
        <v>380</v>
      </c>
      <c r="B209" s="15" t="s">
        <v>158</v>
      </c>
      <c r="C209" s="14">
        <v>180</v>
      </c>
      <c r="D209" s="14"/>
      <c r="E209" s="14"/>
      <c r="F209" s="14">
        <v>2.97</v>
      </c>
      <c r="G209" s="14">
        <v>2.61</v>
      </c>
      <c r="H209" s="14">
        <v>12.42</v>
      </c>
      <c r="I209" s="14">
        <v>84.6</v>
      </c>
      <c r="J209" s="14">
        <v>0.2</v>
      </c>
      <c r="K209" s="14">
        <v>0.66</v>
      </c>
      <c r="L209" s="14">
        <v>0.63</v>
      </c>
      <c r="M209" s="14">
        <v>0</v>
      </c>
      <c r="N209" s="14">
        <v>0</v>
      </c>
      <c r="O209" s="14">
        <v>10.050000000000001</v>
      </c>
    </row>
    <row r="210" spans="1:17" ht="14.25" customHeight="1">
      <c r="A210" s="16"/>
      <c r="B210" s="42" t="s">
        <v>381</v>
      </c>
      <c r="C210" s="14"/>
      <c r="D210" s="14">
        <v>2.2000000000000002</v>
      </c>
      <c r="E210" s="14">
        <v>2.2000000000000002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</row>
    <row r="211" spans="1:17" ht="14.25" customHeight="1">
      <c r="A211" s="16"/>
      <c r="B211" s="16" t="s">
        <v>35</v>
      </c>
      <c r="C211" s="14"/>
      <c r="D211" s="14">
        <v>9</v>
      </c>
      <c r="E211" s="14">
        <v>9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</row>
    <row r="212" spans="1:17">
      <c r="A212" s="16"/>
      <c r="B212" s="16" t="s">
        <v>73</v>
      </c>
      <c r="C212" s="14"/>
      <c r="D212" s="14">
        <v>90</v>
      </c>
      <c r="E212" s="14">
        <v>90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</row>
    <row r="213" spans="1:17">
      <c r="A213" s="16"/>
      <c r="B213" s="16" t="s">
        <v>34</v>
      </c>
      <c r="C213" s="14"/>
      <c r="D213" s="14">
        <v>94.5</v>
      </c>
      <c r="E213" s="14">
        <v>94.5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</row>
    <row r="214" spans="1:17">
      <c r="A214" s="14"/>
      <c r="B214" s="15" t="s">
        <v>27</v>
      </c>
      <c r="C214" s="13">
        <v>40</v>
      </c>
      <c r="D214" s="13">
        <v>40</v>
      </c>
      <c r="E214" s="14">
        <v>40</v>
      </c>
      <c r="F214" s="14">
        <v>2.72</v>
      </c>
      <c r="G214" s="14">
        <v>0.48</v>
      </c>
      <c r="H214" s="14">
        <v>15.9</v>
      </c>
      <c r="I214" s="14">
        <v>80</v>
      </c>
      <c r="J214" s="14">
        <v>0.06</v>
      </c>
      <c r="K214" s="14">
        <v>0.03</v>
      </c>
      <c r="L214" s="14">
        <v>0</v>
      </c>
      <c r="M214" s="14">
        <v>19.2</v>
      </c>
      <c r="N214" s="14">
        <v>20</v>
      </c>
      <c r="O214" s="65">
        <v>2.56</v>
      </c>
    </row>
    <row r="215" spans="1:17" ht="15" customHeight="1">
      <c r="A215" s="14" t="s">
        <v>93</v>
      </c>
      <c r="B215" s="15" t="s">
        <v>29</v>
      </c>
      <c r="C215" s="13">
        <v>5</v>
      </c>
      <c r="D215" s="13">
        <v>5</v>
      </c>
      <c r="E215" s="14">
        <v>5</v>
      </c>
      <c r="F215" s="14">
        <v>0.05</v>
      </c>
      <c r="G215" s="14">
        <v>4.0999999999999996</v>
      </c>
      <c r="H215" s="14">
        <v>0.05</v>
      </c>
      <c r="I215" s="14">
        <v>37.5</v>
      </c>
      <c r="J215" s="14">
        <v>0</v>
      </c>
      <c r="K215" s="14">
        <v>0.01</v>
      </c>
      <c r="L215" s="14">
        <v>0</v>
      </c>
      <c r="M215" s="14">
        <v>1</v>
      </c>
      <c r="N215" s="14">
        <v>0</v>
      </c>
      <c r="O215" s="13">
        <v>4.8499999999999996</v>
      </c>
    </row>
    <row r="216" spans="1:17">
      <c r="A216" s="24"/>
      <c r="B216" s="79" t="s">
        <v>98</v>
      </c>
      <c r="C216" s="24"/>
      <c r="D216" s="24"/>
      <c r="E216" s="24"/>
      <c r="F216" s="90">
        <f>SUM(F198:F215)</f>
        <v>29.788</v>
      </c>
      <c r="G216" s="24">
        <f t="shared" ref="G216:O216" si="9">SUM(G198:G215)</f>
        <v>17.27</v>
      </c>
      <c r="H216" s="24">
        <f t="shared" si="9"/>
        <v>67.97</v>
      </c>
      <c r="I216" s="24">
        <f t="shared" si="9"/>
        <v>550.1</v>
      </c>
      <c r="J216" s="24">
        <f t="shared" si="9"/>
        <v>0.26</v>
      </c>
      <c r="K216" s="24">
        <f t="shared" si="9"/>
        <v>0.7</v>
      </c>
      <c r="L216" s="24">
        <f t="shared" si="9"/>
        <v>0.63</v>
      </c>
      <c r="M216" s="24">
        <f t="shared" si="9"/>
        <v>20.2</v>
      </c>
      <c r="N216" s="24">
        <f t="shared" si="9"/>
        <v>20</v>
      </c>
      <c r="O216" s="24">
        <f t="shared" si="9"/>
        <v>76.8</v>
      </c>
      <c r="P216" s="67"/>
    </row>
    <row r="217" spans="1:17">
      <c r="A217" s="29"/>
      <c r="B217" s="26" t="s">
        <v>360</v>
      </c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17" ht="26.25" customHeight="1">
      <c r="A218" s="25" t="s">
        <v>39</v>
      </c>
      <c r="B218" s="77" t="s">
        <v>382</v>
      </c>
      <c r="C218" s="29">
        <v>180</v>
      </c>
      <c r="D218" s="29">
        <v>180</v>
      </c>
      <c r="E218" s="29">
        <v>180</v>
      </c>
      <c r="F218" s="29">
        <v>0.6</v>
      </c>
      <c r="G218" s="29">
        <v>0</v>
      </c>
      <c r="H218" s="29">
        <v>31</v>
      </c>
      <c r="I218" s="29">
        <v>82</v>
      </c>
      <c r="J218" s="29">
        <v>0.03</v>
      </c>
      <c r="K218" s="29">
        <v>0.03</v>
      </c>
      <c r="L218" s="29">
        <v>12</v>
      </c>
      <c r="M218" s="29">
        <v>17</v>
      </c>
      <c r="N218" s="31">
        <v>1.8</v>
      </c>
      <c r="O218" s="29">
        <v>22.77</v>
      </c>
    </row>
    <row r="219" spans="1:17">
      <c r="A219" s="24"/>
      <c r="B219" s="21" t="s">
        <v>41</v>
      </c>
      <c r="C219" s="24"/>
      <c r="D219" s="24"/>
      <c r="E219" s="24"/>
      <c r="F219" s="24">
        <f t="shared" ref="F219:O219" si="10">F218</f>
        <v>0.6</v>
      </c>
      <c r="G219" s="24">
        <f t="shared" si="10"/>
        <v>0</v>
      </c>
      <c r="H219" s="24">
        <f t="shared" si="10"/>
        <v>31</v>
      </c>
      <c r="I219" s="24">
        <f t="shared" si="10"/>
        <v>82</v>
      </c>
      <c r="J219" s="24">
        <f t="shared" si="10"/>
        <v>0.03</v>
      </c>
      <c r="K219" s="24">
        <f t="shared" si="10"/>
        <v>0.03</v>
      </c>
      <c r="L219" s="24">
        <f t="shared" si="10"/>
        <v>12</v>
      </c>
      <c r="M219" s="24">
        <f t="shared" si="10"/>
        <v>17</v>
      </c>
      <c r="N219" s="24">
        <f t="shared" si="10"/>
        <v>1.8</v>
      </c>
      <c r="O219" s="24">
        <f t="shared" si="10"/>
        <v>22.77</v>
      </c>
      <c r="P219" s="68"/>
      <c r="Q219" s="71"/>
    </row>
    <row r="220" spans="1:17">
      <c r="A220" s="14"/>
      <c r="B220" s="32" t="s">
        <v>42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7" ht="25.5">
      <c r="A221" s="34" t="s">
        <v>163</v>
      </c>
      <c r="B221" s="30" t="s">
        <v>164</v>
      </c>
      <c r="C221" s="29" t="s">
        <v>89</v>
      </c>
      <c r="D221" s="29"/>
      <c r="E221" s="29"/>
      <c r="F221" s="29">
        <v>2.88</v>
      </c>
      <c r="G221" s="29">
        <v>4.08</v>
      </c>
      <c r="H221" s="29">
        <v>16.16</v>
      </c>
      <c r="I221" s="29">
        <v>113.2</v>
      </c>
      <c r="J221" s="29">
        <v>12</v>
      </c>
      <c r="K221" s="29"/>
      <c r="L221" s="29">
        <v>9.6</v>
      </c>
      <c r="M221" s="29">
        <v>45</v>
      </c>
      <c r="N221" s="29">
        <v>1</v>
      </c>
      <c r="O221" s="29">
        <v>10.199999999999999</v>
      </c>
    </row>
    <row r="222" spans="1:17">
      <c r="A222" s="34"/>
      <c r="B222" s="34" t="s">
        <v>165</v>
      </c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</row>
    <row r="223" spans="1:17">
      <c r="A223" s="34"/>
      <c r="B223" s="37" t="s">
        <v>52</v>
      </c>
      <c r="C223" s="29"/>
      <c r="D223" s="29">
        <v>40</v>
      </c>
      <c r="E223" s="29">
        <v>32</v>
      </c>
      <c r="F223" s="29"/>
      <c r="G223" s="29"/>
      <c r="H223" s="29"/>
      <c r="I223" s="29"/>
      <c r="J223" s="29"/>
      <c r="K223" s="29"/>
      <c r="L223" s="29"/>
      <c r="M223" s="29"/>
      <c r="N223" s="29"/>
      <c r="O223" s="29"/>
    </row>
    <row r="224" spans="1:17">
      <c r="A224" s="34"/>
      <c r="B224" s="37" t="s">
        <v>53</v>
      </c>
      <c r="C224" s="29"/>
      <c r="D224" s="29">
        <v>42.7</v>
      </c>
      <c r="E224" s="29">
        <v>32</v>
      </c>
      <c r="F224" s="29"/>
      <c r="G224" s="29"/>
      <c r="H224" s="29"/>
      <c r="I224" s="29"/>
      <c r="J224" s="29"/>
      <c r="K224" s="29"/>
      <c r="L224" s="29"/>
      <c r="M224" s="29"/>
      <c r="N224" s="29"/>
      <c r="O224" s="29"/>
    </row>
    <row r="225" spans="1:15">
      <c r="A225" s="34"/>
      <c r="B225" s="34" t="s">
        <v>363</v>
      </c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</row>
    <row r="226" spans="1:15" ht="12.75" customHeight="1">
      <c r="A226" s="16"/>
      <c r="B226" s="37" t="s">
        <v>46</v>
      </c>
      <c r="C226" s="14"/>
      <c r="D226" s="49">
        <v>26.7</v>
      </c>
      <c r="E226" s="50">
        <v>20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>
      <c r="A227" s="16"/>
      <c r="B227" s="45" t="s">
        <v>47</v>
      </c>
      <c r="C227" s="14"/>
      <c r="D227" s="82">
        <v>28.6</v>
      </c>
      <c r="E227" s="83">
        <v>20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>
      <c r="A228" s="16"/>
      <c r="B228" s="45" t="s">
        <v>48</v>
      </c>
      <c r="C228" s="14"/>
      <c r="D228" s="84">
        <v>30.8</v>
      </c>
      <c r="E228" s="85">
        <v>20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5">
      <c r="A229" s="16"/>
      <c r="B229" s="45" t="s">
        <v>49</v>
      </c>
      <c r="C229" s="14"/>
      <c r="D229" s="49">
        <v>33.299999999999997</v>
      </c>
      <c r="E229" s="50">
        <v>20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5">
      <c r="A230" s="16"/>
      <c r="B230" s="34" t="s">
        <v>166</v>
      </c>
      <c r="C230" s="29"/>
      <c r="D230" s="29">
        <v>8</v>
      </c>
      <c r="E230" s="29">
        <v>8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5">
      <c r="A231" s="16"/>
      <c r="B231" s="34" t="s">
        <v>124</v>
      </c>
      <c r="C231" s="29"/>
      <c r="D231" s="29"/>
      <c r="E231" s="29"/>
      <c r="F231" s="14"/>
      <c r="G231" s="14"/>
      <c r="H231" s="14"/>
      <c r="I231" s="14"/>
      <c r="J231" s="14"/>
      <c r="K231" s="14"/>
      <c r="L231" s="14"/>
      <c r="M231" s="14"/>
      <c r="N231" s="14"/>
      <c r="O231" s="14"/>
    </row>
    <row r="232" spans="1:15">
      <c r="A232" s="16"/>
      <c r="B232" s="37" t="s">
        <v>52</v>
      </c>
      <c r="C232" s="14"/>
      <c r="D232" s="47">
        <v>10</v>
      </c>
      <c r="E232" s="48">
        <v>8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>
      <c r="A233" s="16"/>
      <c r="B233" s="37" t="s">
        <v>53</v>
      </c>
      <c r="C233" s="14"/>
      <c r="D233" s="46">
        <v>10.7</v>
      </c>
      <c r="E233" s="41">
        <v>8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>
      <c r="A234" s="16"/>
      <c r="B234" s="35" t="s">
        <v>167</v>
      </c>
      <c r="C234" s="29"/>
      <c r="D234" s="29">
        <v>2.6</v>
      </c>
      <c r="E234" s="29">
        <v>2.4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</row>
    <row r="235" spans="1:15">
      <c r="A235" s="16"/>
      <c r="B235" s="34" t="s">
        <v>67</v>
      </c>
      <c r="C235" s="29"/>
      <c r="D235" s="29">
        <v>9.6</v>
      </c>
      <c r="E235" s="29">
        <v>8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</row>
    <row r="236" spans="1:15">
      <c r="A236" s="16"/>
      <c r="B236" s="34" t="s">
        <v>168</v>
      </c>
      <c r="C236" s="29"/>
      <c r="D236" s="29">
        <v>6</v>
      </c>
      <c r="E236" s="29">
        <v>6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</row>
    <row r="237" spans="1:15">
      <c r="A237" s="16"/>
      <c r="B237" s="34" t="s">
        <v>68</v>
      </c>
      <c r="C237" s="29"/>
      <c r="D237" s="29">
        <v>4</v>
      </c>
      <c r="E237" s="29">
        <v>4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</row>
    <row r="238" spans="1:15">
      <c r="A238" s="16"/>
      <c r="B238" s="34" t="s">
        <v>69</v>
      </c>
      <c r="C238" s="78"/>
      <c r="D238" s="29">
        <v>0.8</v>
      </c>
      <c r="E238" s="29">
        <v>0.6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</row>
    <row r="239" spans="1:15" s="2" customFormat="1">
      <c r="A239" s="16"/>
      <c r="B239" s="34" t="s">
        <v>35</v>
      </c>
      <c r="C239" s="78"/>
      <c r="D239" s="29">
        <v>1.2</v>
      </c>
      <c r="E239" s="29">
        <v>1.2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</row>
    <row r="240" spans="1:15" s="2" customFormat="1">
      <c r="A240" s="16"/>
      <c r="B240" s="34" t="s">
        <v>78</v>
      </c>
      <c r="C240" s="78"/>
      <c r="D240" s="29">
        <v>0.1</v>
      </c>
      <c r="E240" s="29">
        <v>0.1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</row>
    <row r="241" spans="1:15" s="2" customFormat="1">
      <c r="A241" s="16"/>
      <c r="B241" s="34" t="s">
        <v>34</v>
      </c>
      <c r="C241" s="78"/>
      <c r="D241" s="29">
        <v>160</v>
      </c>
      <c r="E241" s="29">
        <v>160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</row>
    <row r="242" spans="1:15" s="2" customFormat="1">
      <c r="A242" s="16"/>
      <c r="B242" s="34" t="s">
        <v>70</v>
      </c>
      <c r="C242" s="78"/>
      <c r="D242" s="29">
        <v>2</v>
      </c>
      <c r="E242" s="29">
        <v>2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</row>
    <row r="243" spans="1:15" ht="13.5" customHeight="1">
      <c r="A243" s="16"/>
      <c r="B243" s="34" t="s">
        <v>155</v>
      </c>
      <c r="C243" s="78"/>
      <c r="D243" s="29">
        <v>5</v>
      </c>
      <c r="E243" s="29">
        <v>5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hidden="1">
      <c r="A244" s="10"/>
      <c r="B244" s="42"/>
      <c r="C244" s="14"/>
      <c r="D244" s="49"/>
      <c r="E244" s="50"/>
      <c r="F244" s="14"/>
      <c r="G244" s="14"/>
      <c r="H244" s="14"/>
      <c r="I244" s="14"/>
      <c r="J244" s="14"/>
      <c r="K244" s="14"/>
      <c r="L244" s="14"/>
      <c r="M244" s="14"/>
      <c r="N244" s="14"/>
      <c r="O244" s="13"/>
    </row>
    <row r="245" spans="1:15" hidden="1">
      <c r="A245" s="10"/>
      <c r="B245" s="42"/>
      <c r="C245" s="14"/>
      <c r="D245" s="82"/>
      <c r="E245" s="83"/>
      <c r="F245" s="14"/>
      <c r="G245" s="14"/>
      <c r="H245" s="14"/>
      <c r="I245" s="14"/>
      <c r="J245" s="14"/>
      <c r="K245" s="14"/>
      <c r="L245" s="14"/>
      <c r="M245" s="14"/>
      <c r="N245" s="14"/>
      <c r="O245" s="12"/>
    </row>
    <row r="246" spans="1:15" hidden="1">
      <c r="A246" s="10"/>
      <c r="B246" s="42"/>
      <c r="C246" s="12"/>
      <c r="D246" s="84"/>
      <c r="E246" s="85"/>
      <c r="F246" s="14"/>
      <c r="G246" s="14"/>
      <c r="H246" s="14"/>
      <c r="I246" s="14"/>
      <c r="J246" s="14"/>
      <c r="K246" s="14"/>
      <c r="L246" s="14"/>
      <c r="M246" s="14"/>
      <c r="N246" s="14"/>
      <c r="O246" s="12"/>
    </row>
    <row r="247" spans="1:15" hidden="1">
      <c r="A247" s="10"/>
      <c r="B247" s="42"/>
      <c r="C247" s="12"/>
      <c r="D247" s="49"/>
      <c r="E247" s="50"/>
      <c r="F247" s="14"/>
      <c r="G247" s="14"/>
      <c r="H247" s="14"/>
      <c r="I247" s="14"/>
      <c r="J247" s="14"/>
      <c r="K247" s="14"/>
      <c r="L247" s="14"/>
      <c r="M247" s="14"/>
      <c r="N247" s="14"/>
      <c r="O247" s="12"/>
    </row>
    <row r="248" spans="1:15" ht="11.25" hidden="1" customHeight="1">
      <c r="A248" s="10"/>
      <c r="B248" s="42"/>
      <c r="C248" s="12"/>
      <c r="D248" s="80"/>
      <c r="E248" s="81"/>
      <c r="F248" s="14"/>
      <c r="G248" s="14"/>
      <c r="H248" s="14"/>
      <c r="I248" s="14"/>
      <c r="J248" s="14"/>
      <c r="K248" s="14"/>
      <c r="L248" s="14"/>
      <c r="M248" s="14"/>
      <c r="N248" s="14"/>
      <c r="O248" s="12"/>
    </row>
    <row r="249" spans="1:15" hidden="1">
      <c r="A249" s="16"/>
      <c r="B249" s="34"/>
      <c r="C249" s="78"/>
      <c r="D249" s="29"/>
      <c r="E249" s="29"/>
      <c r="F249" s="14"/>
      <c r="G249" s="14"/>
      <c r="H249" s="14"/>
      <c r="I249" s="14"/>
      <c r="J249" s="14"/>
      <c r="K249" s="14"/>
      <c r="L249" s="14"/>
      <c r="M249" s="14"/>
      <c r="N249" s="14"/>
      <c r="O249" s="14"/>
    </row>
    <row r="250" spans="1:15" hidden="1">
      <c r="A250" s="16"/>
      <c r="B250" s="34"/>
      <c r="C250" s="78"/>
      <c r="D250" s="29"/>
      <c r="E250" s="29"/>
      <c r="F250" s="14"/>
      <c r="G250" s="14"/>
      <c r="H250" s="14"/>
      <c r="I250" s="14"/>
      <c r="J250" s="14"/>
      <c r="K250" s="14"/>
      <c r="L250" s="14"/>
      <c r="M250" s="14"/>
      <c r="N250" s="14"/>
      <c r="O250" s="14"/>
    </row>
    <row r="251" spans="1:15" ht="12" hidden="1" customHeight="1">
      <c r="A251" s="16"/>
      <c r="B251" s="34"/>
      <c r="C251" s="78"/>
      <c r="D251" s="29"/>
      <c r="E251" s="29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hidden="1">
      <c r="A252" s="14"/>
      <c r="B252" s="16"/>
      <c r="C252" s="16"/>
      <c r="D252" s="14"/>
      <c r="E252" s="14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>
      <c r="A253" s="16" t="s">
        <v>169</v>
      </c>
      <c r="B253" s="15" t="s">
        <v>170</v>
      </c>
      <c r="C253" s="14">
        <v>80</v>
      </c>
      <c r="D253" s="14"/>
      <c r="E253" s="106"/>
      <c r="F253" s="14">
        <v>15.82</v>
      </c>
      <c r="G253" s="14">
        <v>17.77</v>
      </c>
      <c r="H253" s="14">
        <v>18.079999999999998</v>
      </c>
      <c r="I253" s="14">
        <v>265.43</v>
      </c>
      <c r="J253" s="14">
        <v>6.4000000000000001E-2</v>
      </c>
      <c r="K253" s="14">
        <v>9.6000000000000002E-2</v>
      </c>
      <c r="L253" s="14">
        <v>0</v>
      </c>
      <c r="M253" s="14">
        <v>16.8</v>
      </c>
      <c r="N253" s="14">
        <v>1.2</v>
      </c>
      <c r="O253" s="14">
        <v>50.14</v>
      </c>
    </row>
    <row r="254" spans="1:15">
      <c r="A254" s="16"/>
      <c r="B254" s="16" t="s">
        <v>364</v>
      </c>
      <c r="C254" s="14"/>
      <c r="D254" s="107">
        <v>62</v>
      </c>
      <c r="E254" s="107">
        <v>59.2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</row>
    <row r="255" spans="1:15">
      <c r="A255" s="16"/>
      <c r="B255" s="16" t="s">
        <v>171</v>
      </c>
      <c r="C255" s="14"/>
      <c r="D255" s="14">
        <v>14.4</v>
      </c>
      <c r="E255" s="14">
        <v>14.4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</row>
    <row r="256" spans="1:15">
      <c r="A256" s="16"/>
      <c r="B256" s="16" t="s">
        <v>62</v>
      </c>
      <c r="C256" s="14"/>
      <c r="D256" s="14">
        <v>19.2</v>
      </c>
      <c r="E256" s="14">
        <v>19.2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</row>
    <row r="257" spans="1:17">
      <c r="A257" s="16"/>
      <c r="B257" s="16" t="s">
        <v>366</v>
      </c>
      <c r="C257" s="14"/>
      <c r="D257" s="14">
        <v>8</v>
      </c>
      <c r="E257" s="14">
        <v>8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</row>
    <row r="258" spans="1:17">
      <c r="A258" s="16"/>
      <c r="B258" s="16" t="s">
        <v>172</v>
      </c>
      <c r="C258" s="14"/>
      <c r="D258" s="14"/>
      <c r="E258" s="14">
        <v>99.3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</row>
    <row r="259" spans="1:17">
      <c r="A259" s="16"/>
      <c r="B259" s="16" t="s">
        <v>68</v>
      </c>
      <c r="C259" s="14"/>
      <c r="D259" s="14">
        <v>4.8</v>
      </c>
      <c r="E259" s="14">
        <v>4.8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14"/>
    </row>
    <row r="260" spans="1:17">
      <c r="A260" s="14"/>
      <c r="B260" s="16" t="s">
        <v>70</v>
      </c>
      <c r="C260" s="14"/>
      <c r="D260" s="14">
        <v>1.2</v>
      </c>
      <c r="E260" s="14">
        <v>1.2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</row>
    <row r="261" spans="1:17" ht="25.5" customHeight="1">
      <c r="A261" s="16" t="s">
        <v>173</v>
      </c>
      <c r="B261" s="15" t="s">
        <v>174</v>
      </c>
      <c r="C261" s="14">
        <v>130</v>
      </c>
      <c r="D261" s="14"/>
      <c r="E261" s="14"/>
      <c r="F261" s="14">
        <v>3.8</v>
      </c>
      <c r="G261" s="14">
        <v>4.5999999999999996</v>
      </c>
      <c r="H261" s="14">
        <v>31.7</v>
      </c>
      <c r="I261" s="14">
        <v>195</v>
      </c>
      <c r="J261" s="14">
        <v>5.1999999999999998E-2</v>
      </c>
      <c r="K261" s="14">
        <v>1.2999999999999999E-2</v>
      </c>
      <c r="L261" s="14">
        <v>0</v>
      </c>
      <c r="M261" s="14"/>
      <c r="N261" s="14"/>
      <c r="O261" s="14">
        <v>9.9</v>
      </c>
    </row>
    <row r="262" spans="1:17">
      <c r="A262" s="16"/>
      <c r="B262" s="16" t="s">
        <v>175</v>
      </c>
      <c r="C262" s="14"/>
      <c r="D262" s="14">
        <v>45.5</v>
      </c>
      <c r="E262" s="14">
        <v>45.5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7">
      <c r="A263" s="16"/>
      <c r="B263" s="16" t="s">
        <v>74</v>
      </c>
      <c r="C263" s="14"/>
      <c r="D263" s="14">
        <v>5</v>
      </c>
      <c r="E263" s="14">
        <v>5</v>
      </c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7" ht="14.25" customHeight="1">
      <c r="A264" s="14"/>
      <c r="B264" s="42" t="s">
        <v>70</v>
      </c>
      <c r="C264" s="14"/>
      <c r="D264" s="13">
        <v>2.5</v>
      </c>
      <c r="E264" s="14">
        <v>2.5</v>
      </c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7" ht="13.5" customHeight="1">
      <c r="A265" s="14"/>
      <c r="B265" s="15" t="s">
        <v>63</v>
      </c>
      <c r="C265" s="14">
        <v>60</v>
      </c>
      <c r="D265" s="13">
        <v>60</v>
      </c>
      <c r="E265" s="14">
        <v>60</v>
      </c>
      <c r="F265" s="14">
        <v>4.9000000000000004</v>
      </c>
      <c r="G265" s="14">
        <v>0.8</v>
      </c>
      <c r="H265" s="14">
        <v>25.2</v>
      </c>
      <c r="I265" s="14">
        <v>127.2</v>
      </c>
      <c r="J265" s="69">
        <v>6.6000000000000003E-2</v>
      </c>
      <c r="K265" s="69">
        <v>1.7999999999999999E-2</v>
      </c>
      <c r="L265" s="69">
        <v>0</v>
      </c>
      <c r="M265" s="69">
        <v>12</v>
      </c>
      <c r="N265" s="69">
        <v>0.66</v>
      </c>
      <c r="O265" s="65">
        <v>3.99</v>
      </c>
    </row>
    <row r="266" spans="1:17">
      <c r="A266" s="10" t="s">
        <v>176</v>
      </c>
      <c r="B266" s="15" t="s">
        <v>177</v>
      </c>
      <c r="C266" s="13">
        <v>180</v>
      </c>
      <c r="D266" s="12"/>
      <c r="E266" s="14"/>
      <c r="F266" s="14">
        <v>0.18</v>
      </c>
      <c r="G266" s="14">
        <v>0</v>
      </c>
      <c r="H266" s="14">
        <v>32.22</v>
      </c>
      <c r="I266" s="14">
        <v>122.4</v>
      </c>
      <c r="J266" s="14">
        <v>0.02</v>
      </c>
      <c r="K266" s="14">
        <v>0</v>
      </c>
      <c r="L266" s="14">
        <v>4.8600000000000003</v>
      </c>
      <c r="M266" s="14">
        <v>12</v>
      </c>
      <c r="N266" s="14">
        <v>0.8</v>
      </c>
      <c r="O266" s="14">
        <v>6.62</v>
      </c>
    </row>
    <row r="267" spans="1:17">
      <c r="A267" s="10"/>
      <c r="B267" s="109" t="s">
        <v>178</v>
      </c>
      <c r="C267" s="12"/>
      <c r="D267" s="13">
        <v>40.799999999999997</v>
      </c>
      <c r="E267" s="14">
        <v>36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7">
      <c r="A268" s="10"/>
      <c r="B268" s="42" t="s">
        <v>35</v>
      </c>
      <c r="C268" s="33"/>
      <c r="D268" s="13">
        <v>21.6</v>
      </c>
      <c r="E268" s="14">
        <v>21.6</v>
      </c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7">
      <c r="A269" s="10"/>
      <c r="B269" s="42" t="s">
        <v>78</v>
      </c>
      <c r="C269" s="33"/>
      <c r="D269" s="13">
        <v>0.18</v>
      </c>
      <c r="E269" s="14">
        <v>0.18</v>
      </c>
      <c r="F269" s="16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7">
      <c r="A270" s="10"/>
      <c r="B270" s="16" t="s">
        <v>34</v>
      </c>
      <c r="C270" s="33"/>
      <c r="D270" s="13">
        <v>155</v>
      </c>
      <c r="E270" s="14">
        <v>155</v>
      </c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1:17">
      <c r="A271" s="24"/>
      <c r="B271" s="79" t="s">
        <v>131</v>
      </c>
      <c r="C271" s="24"/>
      <c r="D271" s="24"/>
      <c r="E271" s="24"/>
      <c r="F271" s="24">
        <f t="shared" ref="F271:O271" si="11">SUM(F221:F270)</f>
        <v>27.58</v>
      </c>
      <c r="G271" s="24">
        <f t="shared" si="11"/>
        <v>27.25</v>
      </c>
      <c r="H271" s="24">
        <f t="shared" si="11"/>
        <v>123.36</v>
      </c>
      <c r="I271" s="24">
        <f t="shared" si="11"/>
        <v>823.23</v>
      </c>
      <c r="J271" s="24">
        <f t="shared" si="11"/>
        <v>12.202</v>
      </c>
      <c r="K271" s="24">
        <f t="shared" si="11"/>
        <v>0.127</v>
      </c>
      <c r="L271" s="24">
        <f t="shared" si="11"/>
        <v>14.46</v>
      </c>
      <c r="M271" s="24">
        <f t="shared" si="11"/>
        <v>85.8</v>
      </c>
      <c r="N271" s="24">
        <f t="shared" si="11"/>
        <v>3.66</v>
      </c>
      <c r="O271" s="24">
        <f t="shared" si="11"/>
        <v>80.849999999999994</v>
      </c>
      <c r="P271" s="68"/>
      <c r="Q271" s="71"/>
    </row>
    <row r="272" spans="1:17" hidden="1">
      <c r="A272" s="14"/>
      <c r="B272" s="16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7">
      <c r="A273" s="14"/>
      <c r="B273" s="32" t="s">
        <v>80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7" ht="25.5">
      <c r="A274" s="10" t="s">
        <v>383</v>
      </c>
      <c r="B274" s="15" t="s">
        <v>180</v>
      </c>
      <c r="C274" s="13">
        <v>180</v>
      </c>
      <c r="D274" s="12"/>
      <c r="E274" s="14"/>
      <c r="F274" s="14">
        <v>0.18</v>
      </c>
      <c r="G274" s="14">
        <v>0</v>
      </c>
      <c r="H274" s="14">
        <v>27</v>
      </c>
      <c r="I274" s="14">
        <v>122.4</v>
      </c>
      <c r="J274" s="14">
        <v>0.02</v>
      </c>
      <c r="K274" s="14">
        <v>0</v>
      </c>
      <c r="L274" s="14">
        <v>9</v>
      </c>
      <c r="M274" s="14">
        <v>12</v>
      </c>
      <c r="N274" s="14">
        <v>0.8</v>
      </c>
      <c r="O274" s="14">
        <v>5.0199999999999996</v>
      </c>
    </row>
    <row r="275" spans="1:17">
      <c r="A275" s="10"/>
      <c r="B275" s="16" t="s">
        <v>384</v>
      </c>
      <c r="C275" s="12"/>
      <c r="D275" s="13">
        <v>18</v>
      </c>
      <c r="E275" s="14">
        <v>18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7">
      <c r="A276" s="10"/>
      <c r="B276" s="42" t="s">
        <v>35</v>
      </c>
      <c r="C276" s="33"/>
      <c r="D276" s="13">
        <v>18</v>
      </c>
      <c r="E276" s="14">
        <v>18</v>
      </c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1:17">
      <c r="A277" s="10"/>
      <c r="B277" s="16" t="s">
        <v>34</v>
      </c>
      <c r="C277" s="33"/>
      <c r="D277" s="13">
        <v>180</v>
      </c>
      <c r="E277" s="14">
        <v>180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7">
      <c r="A278" s="14"/>
      <c r="B278" s="15" t="s">
        <v>182</v>
      </c>
      <c r="C278" s="14">
        <v>50</v>
      </c>
      <c r="D278" s="14">
        <v>50</v>
      </c>
      <c r="E278" s="14">
        <v>50</v>
      </c>
      <c r="F278" s="14">
        <v>1.75</v>
      </c>
      <c r="G278" s="14">
        <v>2.8</v>
      </c>
      <c r="H278" s="14">
        <v>14.7</v>
      </c>
      <c r="I278" s="14">
        <v>91</v>
      </c>
      <c r="J278" s="14">
        <v>0.05</v>
      </c>
      <c r="K278" s="14">
        <v>3.5999999999999999E-3</v>
      </c>
      <c r="L278" s="14">
        <v>0</v>
      </c>
      <c r="M278" s="14">
        <v>16.8</v>
      </c>
      <c r="N278" s="14">
        <v>0.56999999999999995</v>
      </c>
      <c r="O278" s="14">
        <v>11.52</v>
      </c>
    </row>
    <row r="279" spans="1:17">
      <c r="A279" s="24"/>
      <c r="B279" s="21" t="s">
        <v>84</v>
      </c>
      <c r="C279" s="110"/>
      <c r="D279" s="110"/>
      <c r="E279" s="110"/>
      <c r="F279" s="24">
        <f t="shared" ref="F279:O279" si="12">F274+F278</f>
        <v>1.93</v>
      </c>
      <c r="G279" s="24">
        <f t="shared" si="12"/>
        <v>2.8</v>
      </c>
      <c r="H279" s="24">
        <f t="shared" si="12"/>
        <v>41.7</v>
      </c>
      <c r="I279" s="24">
        <f t="shared" si="12"/>
        <v>213.4</v>
      </c>
      <c r="J279" s="24">
        <f t="shared" si="12"/>
        <v>7.0000000000000007E-2</v>
      </c>
      <c r="K279" s="24">
        <f t="shared" si="12"/>
        <v>3.5999999999999999E-3</v>
      </c>
      <c r="L279" s="24">
        <f t="shared" si="12"/>
        <v>9</v>
      </c>
      <c r="M279" s="24">
        <f t="shared" si="12"/>
        <v>28.8</v>
      </c>
      <c r="N279" s="24">
        <f t="shared" si="12"/>
        <v>1.37</v>
      </c>
      <c r="O279" s="24">
        <f t="shared" si="12"/>
        <v>16.54</v>
      </c>
      <c r="P279" s="68"/>
      <c r="Q279" s="71"/>
    </row>
    <row r="280" spans="1:17" ht="12.75" customHeight="1">
      <c r="A280" s="104"/>
      <c r="B280" s="104" t="s">
        <v>85</v>
      </c>
      <c r="C280" s="104"/>
      <c r="D280" s="104"/>
      <c r="E280" s="104"/>
      <c r="F280" s="111">
        <f t="shared" ref="F280:O280" si="13">F216+F219+F271+F279</f>
        <v>59.898000000000003</v>
      </c>
      <c r="G280" s="111">
        <f t="shared" si="13"/>
        <v>47.32</v>
      </c>
      <c r="H280" s="111">
        <f t="shared" si="13"/>
        <v>264.02999999999997</v>
      </c>
      <c r="I280" s="111">
        <f t="shared" si="13"/>
        <v>1668.73</v>
      </c>
      <c r="J280" s="111">
        <f t="shared" si="13"/>
        <v>12.561999999999999</v>
      </c>
      <c r="K280" s="111">
        <f t="shared" si="13"/>
        <v>0.86060000000000003</v>
      </c>
      <c r="L280" s="111">
        <f t="shared" si="13"/>
        <v>36.090000000000003</v>
      </c>
      <c r="M280" s="111">
        <f t="shared" si="13"/>
        <v>151.80000000000001</v>
      </c>
      <c r="N280" s="111">
        <f t="shared" si="13"/>
        <v>26.83</v>
      </c>
      <c r="O280" s="111">
        <f t="shared" si="13"/>
        <v>196.96</v>
      </c>
      <c r="P280" s="67"/>
    </row>
    <row r="281" spans="1:17" hidden="1">
      <c r="A281" s="14"/>
      <c r="B281" s="15"/>
      <c r="C281" s="16"/>
      <c r="D281" s="45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1:17" ht="15.75" customHeight="1">
      <c r="A282" s="202" t="s">
        <v>183</v>
      </c>
      <c r="B282" s="202"/>
      <c r="C282" s="202"/>
      <c r="D282" s="202"/>
      <c r="E282" s="202"/>
      <c r="F282" s="202"/>
      <c r="G282" s="202"/>
      <c r="H282" s="202"/>
      <c r="I282" s="202"/>
      <c r="J282" s="202"/>
      <c r="K282" s="202"/>
      <c r="L282" s="202"/>
      <c r="M282" s="202"/>
      <c r="N282" s="202"/>
      <c r="O282" s="202"/>
    </row>
    <row r="283" spans="1:17">
      <c r="A283" s="14"/>
      <c r="B283" s="32" t="s">
        <v>20</v>
      </c>
      <c r="C283" s="16"/>
      <c r="D283" s="45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1:17" ht="27" customHeight="1">
      <c r="A284" s="34" t="s">
        <v>184</v>
      </c>
      <c r="B284" s="77" t="s">
        <v>185</v>
      </c>
      <c r="C284" s="29" t="s">
        <v>89</v>
      </c>
      <c r="D284" s="29"/>
      <c r="E284" s="29"/>
      <c r="F284" s="29">
        <v>9.1</v>
      </c>
      <c r="G284" s="29">
        <v>11.3</v>
      </c>
      <c r="H284" s="29">
        <v>43.4</v>
      </c>
      <c r="I284" s="29">
        <v>410</v>
      </c>
      <c r="J284" s="29">
        <v>0.04</v>
      </c>
      <c r="K284" s="29">
        <v>0.02</v>
      </c>
      <c r="L284" s="29">
        <v>0</v>
      </c>
      <c r="M284" s="29">
        <v>20</v>
      </c>
      <c r="N284" s="29">
        <v>0.8</v>
      </c>
      <c r="O284" s="29">
        <v>14.82</v>
      </c>
    </row>
    <row r="285" spans="1:17">
      <c r="A285" s="34"/>
      <c r="B285" s="35" t="s">
        <v>152</v>
      </c>
      <c r="C285" s="29"/>
      <c r="D285" s="29">
        <v>31</v>
      </c>
      <c r="E285" s="29">
        <v>31</v>
      </c>
      <c r="F285" s="29"/>
      <c r="G285" s="29"/>
      <c r="H285" s="29"/>
      <c r="I285" s="29"/>
      <c r="J285" s="29"/>
      <c r="K285" s="29"/>
      <c r="L285" s="29"/>
      <c r="M285" s="29"/>
      <c r="N285" s="29"/>
      <c r="O285" s="29"/>
    </row>
    <row r="286" spans="1:17">
      <c r="A286" s="112"/>
      <c r="B286" s="34" t="s">
        <v>73</v>
      </c>
      <c r="C286" s="29"/>
      <c r="D286" s="29">
        <v>100</v>
      </c>
      <c r="E286" s="29">
        <v>100</v>
      </c>
      <c r="F286" s="29"/>
      <c r="G286" s="29"/>
      <c r="H286" s="29"/>
      <c r="I286" s="29"/>
      <c r="J286" s="29"/>
      <c r="K286" s="29"/>
      <c r="L286" s="29"/>
      <c r="M286" s="29"/>
      <c r="N286" s="29"/>
      <c r="O286" s="29"/>
    </row>
    <row r="287" spans="1:17">
      <c r="A287" s="112"/>
      <c r="B287" s="34" t="s">
        <v>34</v>
      </c>
      <c r="C287" s="29"/>
      <c r="D287" s="29">
        <v>75</v>
      </c>
      <c r="E287" s="29">
        <v>75</v>
      </c>
      <c r="F287" s="29"/>
      <c r="G287" s="29"/>
      <c r="H287" s="29"/>
      <c r="I287" s="29"/>
      <c r="J287" s="29"/>
      <c r="K287" s="29"/>
      <c r="L287" s="29"/>
      <c r="M287" s="29"/>
      <c r="N287" s="29"/>
      <c r="O287" s="29"/>
    </row>
    <row r="288" spans="1:17">
      <c r="A288" s="34"/>
      <c r="B288" s="34" t="s">
        <v>35</v>
      </c>
      <c r="C288" s="29"/>
      <c r="D288" s="29">
        <v>6</v>
      </c>
      <c r="E288" s="29">
        <v>6</v>
      </c>
      <c r="F288" s="29"/>
      <c r="G288" s="29"/>
      <c r="H288" s="29"/>
      <c r="I288" s="29"/>
      <c r="J288" s="29"/>
      <c r="K288" s="29"/>
      <c r="L288" s="29"/>
      <c r="M288" s="29"/>
      <c r="N288" s="29"/>
      <c r="O288" s="29"/>
    </row>
    <row r="289" spans="1:17">
      <c r="A289" s="34"/>
      <c r="B289" s="34" t="s">
        <v>70</v>
      </c>
      <c r="C289" s="78"/>
      <c r="D289" s="29">
        <v>1</v>
      </c>
      <c r="E289" s="29">
        <v>1</v>
      </c>
      <c r="F289" s="78"/>
      <c r="G289" s="78"/>
      <c r="H289" s="78"/>
      <c r="I289" s="78"/>
      <c r="J289" s="78"/>
      <c r="K289" s="78"/>
      <c r="L289" s="78"/>
      <c r="M289" s="78"/>
      <c r="N289" s="78"/>
      <c r="O289" s="78"/>
    </row>
    <row r="290" spans="1:17">
      <c r="A290" s="34"/>
      <c r="B290" s="34" t="s">
        <v>74</v>
      </c>
      <c r="C290" s="78"/>
      <c r="D290" s="29">
        <v>5</v>
      </c>
      <c r="E290" s="29">
        <v>5</v>
      </c>
      <c r="F290" s="78"/>
      <c r="G290" s="78"/>
      <c r="H290" s="78"/>
      <c r="I290" s="78"/>
      <c r="J290" s="78"/>
      <c r="K290" s="78"/>
      <c r="L290" s="78"/>
      <c r="M290" s="78"/>
      <c r="N290" s="78"/>
      <c r="O290" s="78"/>
    </row>
    <row r="291" spans="1:17" ht="14.25" customHeight="1">
      <c r="A291" s="14" t="s">
        <v>93</v>
      </c>
      <c r="B291" s="15" t="s">
        <v>29</v>
      </c>
      <c r="C291" s="13">
        <v>5</v>
      </c>
      <c r="D291" s="13">
        <v>5</v>
      </c>
      <c r="E291" s="14">
        <v>5</v>
      </c>
      <c r="F291" s="14">
        <v>0.05</v>
      </c>
      <c r="G291" s="14">
        <v>4.0999999999999996</v>
      </c>
      <c r="H291" s="14">
        <v>0.05</v>
      </c>
      <c r="I291" s="14">
        <v>37.5</v>
      </c>
      <c r="J291" s="14">
        <v>0</v>
      </c>
      <c r="K291" s="14">
        <v>0.01</v>
      </c>
      <c r="L291" s="14">
        <v>0</v>
      </c>
      <c r="M291" s="29"/>
      <c r="N291" s="29"/>
      <c r="O291" s="29">
        <v>4.8499999999999996</v>
      </c>
    </row>
    <row r="292" spans="1:17" ht="13.5" customHeight="1">
      <c r="A292" s="113"/>
      <c r="B292" s="15" t="s">
        <v>63</v>
      </c>
      <c r="C292" s="13">
        <v>40</v>
      </c>
      <c r="D292" s="13">
        <v>40</v>
      </c>
      <c r="E292" s="14">
        <v>40</v>
      </c>
      <c r="F292" s="14">
        <v>3.3</v>
      </c>
      <c r="G292" s="14">
        <v>0.5</v>
      </c>
      <c r="H292" s="14">
        <v>16.8</v>
      </c>
      <c r="I292" s="14">
        <v>84.6</v>
      </c>
      <c r="J292" s="14">
        <v>4.3999999999999997E-2</v>
      </c>
      <c r="K292" s="14">
        <v>1.2E-2</v>
      </c>
      <c r="L292" s="14">
        <v>0</v>
      </c>
      <c r="M292" s="14">
        <v>8</v>
      </c>
      <c r="N292" s="14">
        <v>0.44</v>
      </c>
      <c r="O292" s="65">
        <v>2.66</v>
      </c>
    </row>
    <row r="293" spans="1:17" ht="24" customHeight="1">
      <c r="A293" s="16" t="s">
        <v>30</v>
      </c>
      <c r="B293" s="15" t="s">
        <v>358</v>
      </c>
      <c r="C293" s="14" t="s">
        <v>32</v>
      </c>
      <c r="D293" s="14"/>
      <c r="E293" s="14"/>
      <c r="F293" s="14">
        <v>0.3</v>
      </c>
      <c r="G293" s="14">
        <v>0.1</v>
      </c>
      <c r="H293" s="14">
        <v>9.5</v>
      </c>
      <c r="I293" s="14">
        <v>40</v>
      </c>
      <c r="J293" s="14">
        <v>0</v>
      </c>
      <c r="K293" s="14">
        <v>0</v>
      </c>
      <c r="L293" s="14">
        <v>1</v>
      </c>
      <c r="M293" s="36">
        <v>0</v>
      </c>
      <c r="N293" s="36">
        <v>0</v>
      </c>
      <c r="O293" s="36">
        <v>3.25</v>
      </c>
    </row>
    <row r="294" spans="1:17" ht="13.5" customHeight="1">
      <c r="A294" s="17"/>
      <c r="B294" s="16" t="s">
        <v>359</v>
      </c>
      <c r="C294" s="18"/>
      <c r="D294" s="14">
        <v>1</v>
      </c>
      <c r="E294" s="14">
        <v>1</v>
      </c>
      <c r="F294" s="18"/>
      <c r="G294" s="18"/>
      <c r="H294" s="18"/>
      <c r="I294" s="18"/>
      <c r="J294" s="18"/>
      <c r="K294" s="18"/>
      <c r="L294" s="18"/>
      <c r="M294" s="19"/>
      <c r="N294" s="19"/>
      <c r="O294" s="19"/>
    </row>
    <row r="295" spans="1:17" ht="13.5" customHeight="1">
      <c r="A295" s="15"/>
      <c r="B295" s="16" t="s">
        <v>34</v>
      </c>
      <c r="C295" s="19"/>
      <c r="D295" s="14">
        <v>216</v>
      </c>
      <c r="E295" s="14">
        <v>200</v>
      </c>
      <c r="F295" s="19"/>
      <c r="G295" s="19"/>
      <c r="H295" s="19"/>
      <c r="I295" s="19"/>
      <c r="J295" s="19"/>
      <c r="K295" s="19"/>
      <c r="L295" s="19"/>
      <c r="M295" s="66"/>
      <c r="N295" s="66"/>
      <c r="O295" s="66"/>
    </row>
    <row r="296" spans="1:17" ht="13.5" customHeight="1">
      <c r="A296" s="15"/>
      <c r="B296" s="16" t="s">
        <v>35</v>
      </c>
      <c r="C296" s="19"/>
      <c r="D296" s="14">
        <v>10</v>
      </c>
      <c r="E296" s="14">
        <v>10</v>
      </c>
      <c r="F296" s="19"/>
      <c r="G296" s="19"/>
      <c r="H296" s="19"/>
      <c r="I296" s="19"/>
      <c r="J296" s="19"/>
      <c r="K296" s="19"/>
      <c r="L296" s="19"/>
      <c r="M296" s="14"/>
      <c r="N296" s="14"/>
      <c r="O296" s="14"/>
    </row>
    <row r="297" spans="1:17" ht="14.25" customHeight="1">
      <c r="A297" s="16"/>
      <c r="B297" s="16" t="s">
        <v>36</v>
      </c>
      <c r="C297" s="14"/>
      <c r="D297" s="14">
        <v>8</v>
      </c>
      <c r="E297" s="14">
        <v>7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</row>
    <row r="298" spans="1:17" ht="3" hidden="1" customHeight="1">
      <c r="A298" s="16"/>
      <c r="B298" s="16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</row>
    <row r="299" spans="1:17">
      <c r="A299" s="21"/>
      <c r="B299" s="79" t="s">
        <v>98</v>
      </c>
      <c r="C299" s="24"/>
      <c r="D299" s="24"/>
      <c r="E299" s="24"/>
      <c r="F299" s="24">
        <f t="shared" ref="F299:O299" si="14">SUM(F284:F298)</f>
        <v>12.75</v>
      </c>
      <c r="G299" s="24">
        <f t="shared" si="14"/>
        <v>16</v>
      </c>
      <c r="H299" s="24">
        <f t="shared" si="14"/>
        <v>69.75</v>
      </c>
      <c r="I299" s="24">
        <f t="shared" si="14"/>
        <v>572.1</v>
      </c>
      <c r="J299" s="24">
        <f t="shared" si="14"/>
        <v>8.4000000000000005E-2</v>
      </c>
      <c r="K299" s="24">
        <f t="shared" si="14"/>
        <v>4.2000000000000003E-2</v>
      </c>
      <c r="L299" s="24">
        <f t="shared" si="14"/>
        <v>1</v>
      </c>
      <c r="M299" s="24">
        <f t="shared" si="14"/>
        <v>28</v>
      </c>
      <c r="N299" s="24">
        <f t="shared" si="14"/>
        <v>1.24</v>
      </c>
      <c r="O299" s="24">
        <f t="shared" si="14"/>
        <v>25.58</v>
      </c>
      <c r="P299" s="67"/>
    </row>
    <row r="300" spans="1:17">
      <c r="A300" s="29"/>
      <c r="B300" s="26" t="s">
        <v>360</v>
      </c>
      <c r="C300" s="29"/>
      <c r="D300" s="28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</row>
    <row r="301" spans="1:17">
      <c r="A301" s="29" t="s">
        <v>99</v>
      </c>
      <c r="B301" s="52" t="s">
        <v>368</v>
      </c>
      <c r="C301" s="29">
        <v>75</v>
      </c>
      <c r="D301" s="31">
        <v>75</v>
      </c>
      <c r="E301" s="29">
        <v>75</v>
      </c>
      <c r="F301" s="29">
        <v>0.23</v>
      </c>
      <c r="G301" s="29">
        <v>0</v>
      </c>
      <c r="H301" s="29">
        <v>7.88</v>
      </c>
      <c r="I301" s="29">
        <v>30.42</v>
      </c>
      <c r="J301" s="29">
        <v>18</v>
      </c>
      <c r="K301" s="29">
        <v>0.02</v>
      </c>
      <c r="L301" s="29">
        <v>5.63</v>
      </c>
      <c r="M301" s="29">
        <v>15</v>
      </c>
      <c r="N301" s="29">
        <v>1.9</v>
      </c>
      <c r="O301" s="91">
        <v>8.93</v>
      </c>
      <c r="Q301" s="116"/>
    </row>
    <row r="302" spans="1:17" ht="14.25" customHeight="1">
      <c r="A302" s="24"/>
      <c r="B302" s="21" t="s">
        <v>41</v>
      </c>
      <c r="C302" s="24"/>
      <c r="D302" s="23"/>
      <c r="E302" s="24"/>
      <c r="F302" s="24">
        <f t="shared" ref="F302:O302" si="15">F301</f>
        <v>0.23</v>
      </c>
      <c r="G302" s="24">
        <f t="shared" si="15"/>
        <v>0</v>
      </c>
      <c r="H302" s="24">
        <f t="shared" si="15"/>
        <v>7.88</v>
      </c>
      <c r="I302" s="24">
        <f t="shared" si="15"/>
        <v>30.42</v>
      </c>
      <c r="J302" s="24">
        <f t="shared" si="15"/>
        <v>18</v>
      </c>
      <c r="K302" s="24">
        <f t="shared" si="15"/>
        <v>0.02</v>
      </c>
      <c r="L302" s="24">
        <f t="shared" si="15"/>
        <v>5.63</v>
      </c>
      <c r="M302" s="24">
        <f t="shared" si="15"/>
        <v>15</v>
      </c>
      <c r="N302" s="24">
        <f t="shared" si="15"/>
        <v>1.9</v>
      </c>
      <c r="O302" s="24">
        <f t="shared" si="15"/>
        <v>8.93</v>
      </c>
      <c r="P302" s="68"/>
      <c r="Q302" s="71"/>
    </row>
    <row r="303" spans="1:17" ht="3" hidden="1" customHeight="1">
      <c r="A303" s="34"/>
      <c r="B303" s="29"/>
      <c r="C303" s="34"/>
      <c r="D303" s="37"/>
      <c r="E303" s="114"/>
      <c r="F303" s="34"/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7">
      <c r="A304" s="16"/>
      <c r="B304" s="32" t="s">
        <v>42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</row>
    <row r="305" spans="1:15" ht="25.5">
      <c r="A305" s="16" t="s">
        <v>187</v>
      </c>
      <c r="B305" s="15" t="s">
        <v>188</v>
      </c>
      <c r="C305" s="14">
        <v>200</v>
      </c>
      <c r="D305" s="14"/>
      <c r="E305" s="14"/>
      <c r="F305" s="14">
        <v>6.4</v>
      </c>
      <c r="G305" s="14">
        <v>4.4000000000000004</v>
      </c>
      <c r="H305" s="14">
        <v>18.559999999999999</v>
      </c>
      <c r="I305" s="14">
        <v>137</v>
      </c>
      <c r="J305" s="14">
        <v>0.15</v>
      </c>
      <c r="K305" s="14">
        <v>7.4999999999999997E-2</v>
      </c>
      <c r="L305" s="14">
        <v>0.8</v>
      </c>
      <c r="M305" s="14">
        <v>82.5</v>
      </c>
      <c r="N305" s="14">
        <v>2.25</v>
      </c>
      <c r="O305" s="14">
        <v>7.63</v>
      </c>
    </row>
    <row r="306" spans="1:15" ht="14.25" customHeight="1">
      <c r="A306" s="16"/>
      <c r="B306" s="35" t="s">
        <v>363</v>
      </c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</row>
    <row r="307" spans="1:15" ht="14.25" customHeight="1">
      <c r="A307" s="16"/>
      <c r="B307" s="37" t="s">
        <v>46</v>
      </c>
      <c r="C307" s="14"/>
      <c r="D307" s="82">
        <v>53.3</v>
      </c>
      <c r="E307" s="41">
        <v>40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</row>
    <row r="308" spans="1:15" ht="14.25" customHeight="1">
      <c r="A308" s="16"/>
      <c r="B308" s="45" t="s">
        <v>47</v>
      </c>
      <c r="C308" s="14"/>
      <c r="D308" s="49">
        <v>57.1</v>
      </c>
      <c r="E308" s="48">
        <v>40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</row>
    <row r="309" spans="1:15" ht="14.25" customHeight="1">
      <c r="A309" s="16"/>
      <c r="B309" s="45" t="s">
        <v>48</v>
      </c>
      <c r="C309" s="14"/>
      <c r="D309" s="82">
        <v>61.5</v>
      </c>
      <c r="E309" s="44">
        <v>40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</row>
    <row r="310" spans="1:15" ht="14.25" customHeight="1">
      <c r="A310" s="16"/>
      <c r="B310" s="45" t="s">
        <v>49</v>
      </c>
      <c r="C310" s="14"/>
      <c r="D310" s="115">
        <v>66.7</v>
      </c>
      <c r="E310" s="41">
        <v>40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</row>
    <row r="311" spans="1:15" ht="13.5" customHeight="1">
      <c r="A311" s="16"/>
      <c r="B311" s="35" t="s">
        <v>124</v>
      </c>
      <c r="C311" s="14"/>
      <c r="D311" s="47"/>
      <c r="E311" s="48"/>
      <c r="F311" s="14"/>
      <c r="G311" s="14"/>
      <c r="H311" s="14"/>
      <c r="I311" s="14"/>
      <c r="J311" s="14"/>
      <c r="K311" s="14"/>
      <c r="L311" s="14"/>
      <c r="M311" s="14"/>
      <c r="N311" s="14"/>
      <c r="O311" s="14"/>
    </row>
    <row r="312" spans="1:15" ht="13.5" customHeight="1">
      <c r="A312" s="16"/>
      <c r="B312" s="37" t="s">
        <v>52</v>
      </c>
      <c r="C312" s="14"/>
      <c r="D312" s="46">
        <v>10</v>
      </c>
      <c r="E312" s="41">
        <v>8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ht="13.5" customHeight="1">
      <c r="A313" s="16"/>
      <c r="B313" s="37" t="s">
        <v>53</v>
      </c>
      <c r="C313" s="14"/>
      <c r="D313" s="47">
        <v>10.7</v>
      </c>
      <c r="E313" s="48">
        <v>8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14.25" customHeight="1">
      <c r="A314" s="16"/>
      <c r="B314" s="16" t="s">
        <v>189</v>
      </c>
      <c r="C314" s="14"/>
      <c r="D314" s="46">
        <v>16.2</v>
      </c>
      <c r="E314" s="41">
        <v>16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</row>
    <row r="315" spans="1:15" ht="14.25" customHeight="1">
      <c r="A315" s="16"/>
      <c r="B315" s="16" t="s">
        <v>67</v>
      </c>
      <c r="C315" s="14"/>
      <c r="D315" s="47">
        <v>9.6</v>
      </c>
      <c r="E315" s="48">
        <v>8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5" ht="13.5" customHeight="1">
      <c r="A316" s="16"/>
      <c r="B316" s="16" t="s">
        <v>190</v>
      </c>
      <c r="C316" s="14"/>
      <c r="D316" s="43">
        <v>2.6</v>
      </c>
      <c r="E316" s="44">
        <v>2.4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5" ht="15" customHeight="1">
      <c r="A317" s="16"/>
      <c r="B317" s="16" t="s">
        <v>68</v>
      </c>
      <c r="C317" s="14"/>
      <c r="D317" s="46">
        <v>4</v>
      </c>
      <c r="E317" s="41">
        <v>4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</row>
    <row r="318" spans="1:15" ht="15" customHeight="1">
      <c r="A318" s="16"/>
      <c r="B318" s="16" t="s">
        <v>109</v>
      </c>
      <c r="C318" s="14"/>
      <c r="D318" s="47">
        <v>140</v>
      </c>
      <c r="E318" s="48">
        <v>140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5" ht="15" customHeight="1">
      <c r="A319" s="16"/>
      <c r="B319" s="16" t="s">
        <v>70</v>
      </c>
      <c r="C319" s="14"/>
      <c r="D319" s="46">
        <v>2</v>
      </c>
      <c r="E319" s="41">
        <v>2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>
      <c r="A320" s="16" t="s">
        <v>385</v>
      </c>
      <c r="B320" s="15" t="s">
        <v>192</v>
      </c>
      <c r="C320" s="14" t="s">
        <v>193</v>
      </c>
      <c r="D320" s="14"/>
      <c r="E320" s="14"/>
      <c r="F320" s="14">
        <v>11.4</v>
      </c>
      <c r="G320" s="14">
        <v>9.4</v>
      </c>
      <c r="H320" s="14">
        <v>14.6</v>
      </c>
      <c r="I320" s="14">
        <v>184</v>
      </c>
      <c r="J320" s="14">
        <v>7.0000000000000007E-2</v>
      </c>
      <c r="K320" s="14">
        <v>7.0000000000000007E-2</v>
      </c>
      <c r="L320" s="14">
        <v>0.7</v>
      </c>
      <c r="M320" s="14">
        <v>52</v>
      </c>
      <c r="N320" s="14">
        <v>0.6</v>
      </c>
      <c r="O320" s="14">
        <v>32.56</v>
      </c>
    </row>
    <row r="321" spans="1:15" ht="14.25" customHeight="1">
      <c r="A321" s="16"/>
      <c r="B321" s="16" t="s">
        <v>194</v>
      </c>
      <c r="C321" s="14"/>
      <c r="D321" s="14">
        <v>72</v>
      </c>
      <c r="E321" s="14">
        <v>53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5" ht="15.75" customHeight="1">
      <c r="A322" s="16"/>
      <c r="B322" s="16" t="s">
        <v>171</v>
      </c>
      <c r="C322" s="14"/>
      <c r="D322" s="14">
        <v>11</v>
      </c>
      <c r="E322" s="14">
        <v>11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5" ht="14.25" customHeight="1">
      <c r="A323" s="16"/>
      <c r="B323" s="16" t="s">
        <v>62</v>
      </c>
      <c r="C323" s="14"/>
      <c r="D323" s="14">
        <v>16</v>
      </c>
      <c r="E323" s="14">
        <v>16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</row>
    <row r="324" spans="1:15" ht="14.25" customHeight="1">
      <c r="A324" s="16"/>
      <c r="B324" s="16" t="s">
        <v>67</v>
      </c>
      <c r="C324" s="14"/>
      <c r="D324" s="14">
        <v>14.4</v>
      </c>
      <c r="E324" s="14">
        <v>12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</row>
    <row r="325" spans="1:15" ht="12.75" customHeight="1">
      <c r="A325" s="16"/>
      <c r="B325" s="16" t="s">
        <v>104</v>
      </c>
      <c r="C325" s="14"/>
      <c r="D325" s="14">
        <v>6.4</v>
      </c>
      <c r="E325" s="14">
        <v>6.4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5" ht="12.75" customHeight="1">
      <c r="A326" s="16"/>
      <c r="B326" s="16" t="s">
        <v>172</v>
      </c>
      <c r="C326" s="14"/>
      <c r="D326" s="14"/>
      <c r="E326" s="14">
        <v>95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5" ht="15" customHeight="1">
      <c r="A327" s="16"/>
      <c r="B327" s="16" t="s">
        <v>68</v>
      </c>
      <c r="C327" s="14"/>
      <c r="D327" s="14">
        <v>8</v>
      </c>
      <c r="E327" s="14">
        <v>8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</row>
    <row r="328" spans="1:15" ht="15" customHeight="1">
      <c r="A328" s="16"/>
      <c r="B328" s="16" t="s">
        <v>195</v>
      </c>
      <c r="C328" s="14"/>
      <c r="D328" s="14"/>
      <c r="E328" s="14">
        <v>80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ht="12.75" customHeight="1">
      <c r="A329" s="16"/>
      <c r="B329" s="16" t="s">
        <v>196</v>
      </c>
      <c r="C329" s="14"/>
      <c r="D329" s="14"/>
      <c r="E329" s="14">
        <v>50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13.5" customHeight="1">
      <c r="A330" s="16"/>
      <c r="B330" s="16" t="s">
        <v>155</v>
      </c>
      <c r="C330" s="14"/>
      <c r="D330" s="14">
        <v>12.5</v>
      </c>
      <c r="E330" s="14">
        <v>12.5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</row>
    <row r="331" spans="1:15" ht="12.75" customHeight="1">
      <c r="A331" s="16"/>
      <c r="B331" s="16" t="s">
        <v>104</v>
      </c>
      <c r="C331" s="14"/>
      <c r="D331" s="14">
        <v>3.75</v>
      </c>
      <c r="E331" s="14">
        <v>3.75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</row>
    <row r="332" spans="1:15" ht="12.75" customHeight="1">
      <c r="A332" s="16"/>
      <c r="B332" s="16" t="s">
        <v>34</v>
      </c>
      <c r="C332" s="14"/>
      <c r="D332" s="14">
        <v>37.5</v>
      </c>
      <c r="E332" s="14">
        <v>37.5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</row>
    <row r="333" spans="1:15" ht="13.5" customHeight="1">
      <c r="A333" s="16"/>
      <c r="B333" s="16" t="s">
        <v>197</v>
      </c>
      <c r="C333" s="14"/>
      <c r="D333" s="14">
        <v>5</v>
      </c>
      <c r="E333" s="14">
        <v>5</v>
      </c>
      <c r="F333" s="14"/>
      <c r="G333" s="14"/>
      <c r="H333" s="14"/>
      <c r="I333" s="14"/>
      <c r="J333" s="14"/>
      <c r="K333" s="14"/>
      <c r="L333" s="14"/>
      <c r="M333" s="14"/>
      <c r="N333" s="14"/>
      <c r="O333" s="14"/>
    </row>
    <row r="334" spans="1:15" ht="14.25" customHeight="1">
      <c r="A334" s="16"/>
      <c r="B334" s="16" t="s">
        <v>70</v>
      </c>
      <c r="C334" s="14"/>
      <c r="D334" s="14">
        <v>2</v>
      </c>
      <c r="E334" s="14">
        <v>2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</row>
    <row r="335" spans="1:15">
      <c r="A335" s="16" t="s">
        <v>198</v>
      </c>
      <c r="B335" s="15" t="s">
        <v>199</v>
      </c>
      <c r="C335" s="14">
        <v>150</v>
      </c>
      <c r="D335" s="14"/>
      <c r="E335" s="14"/>
      <c r="F335" s="14">
        <v>3.64</v>
      </c>
      <c r="G335" s="14">
        <v>4.3</v>
      </c>
      <c r="H335" s="14">
        <v>32</v>
      </c>
      <c r="I335" s="14">
        <v>200</v>
      </c>
      <c r="J335" s="14">
        <v>0.15</v>
      </c>
      <c r="K335" s="14">
        <v>0.1</v>
      </c>
      <c r="L335" s="14">
        <v>0</v>
      </c>
      <c r="M335" s="14">
        <v>9.1</v>
      </c>
      <c r="N335" s="14">
        <v>0.78</v>
      </c>
      <c r="O335" s="14">
        <v>10.42</v>
      </c>
    </row>
    <row r="336" spans="1:15" ht="14.25" customHeight="1">
      <c r="A336" s="16"/>
      <c r="B336" s="34" t="s">
        <v>90</v>
      </c>
      <c r="C336" s="14"/>
      <c r="D336" s="14">
        <v>52.5</v>
      </c>
      <c r="E336" s="14">
        <v>52.5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</row>
    <row r="337" spans="1:17" ht="14.25" customHeight="1">
      <c r="A337" s="16"/>
      <c r="B337" s="35" t="s">
        <v>34</v>
      </c>
      <c r="C337" s="14"/>
      <c r="D337" s="14">
        <v>110.5</v>
      </c>
      <c r="E337" s="14">
        <v>110.5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</row>
    <row r="338" spans="1:17" ht="14.25" customHeight="1">
      <c r="A338" s="16"/>
      <c r="B338" s="42" t="s">
        <v>74</v>
      </c>
      <c r="C338" s="14"/>
      <c r="D338" s="14">
        <v>5</v>
      </c>
      <c r="E338" s="14">
        <v>5</v>
      </c>
      <c r="F338" s="14"/>
      <c r="G338" s="14"/>
      <c r="H338" s="14"/>
      <c r="I338" s="14"/>
      <c r="J338" s="14"/>
      <c r="K338" s="14"/>
      <c r="L338" s="14"/>
      <c r="M338" s="14"/>
      <c r="N338" s="14"/>
      <c r="O338" s="14"/>
    </row>
    <row r="339" spans="1:17" ht="12.75" customHeight="1">
      <c r="A339" s="16"/>
      <c r="B339" s="42" t="s">
        <v>70</v>
      </c>
      <c r="C339" s="14"/>
      <c r="D339" s="14">
        <v>1.5</v>
      </c>
      <c r="E339" s="14">
        <v>1.5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</row>
    <row r="340" spans="1:17">
      <c r="A340" s="16"/>
      <c r="B340" s="15" t="s">
        <v>63</v>
      </c>
      <c r="C340" s="14">
        <v>60</v>
      </c>
      <c r="D340" s="14">
        <v>60</v>
      </c>
      <c r="E340" s="14">
        <v>60</v>
      </c>
      <c r="F340" s="14">
        <v>4.9000000000000004</v>
      </c>
      <c r="G340" s="14">
        <v>0.8</v>
      </c>
      <c r="H340" s="14">
        <v>25.2</v>
      </c>
      <c r="I340" s="14">
        <v>127.2</v>
      </c>
      <c r="J340" s="69">
        <v>6.6000000000000003E-2</v>
      </c>
      <c r="K340" s="69">
        <v>1.7999999999999999E-2</v>
      </c>
      <c r="L340" s="69">
        <v>0</v>
      </c>
      <c r="M340" s="69">
        <v>12</v>
      </c>
      <c r="N340" s="69">
        <v>0.66</v>
      </c>
      <c r="O340" s="65">
        <v>3.99</v>
      </c>
    </row>
    <row r="341" spans="1:17" ht="25.5">
      <c r="A341" s="10" t="s">
        <v>383</v>
      </c>
      <c r="B341" s="15" t="s">
        <v>180</v>
      </c>
      <c r="C341" s="13">
        <v>180</v>
      </c>
      <c r="D341" s="12"/>
      <c r="E341" s="14"/>
      <c r="F341" s="14">
        <v>0.18</v>
      </c>
      <c r="G341" s="14">
        <v>0</v>
      </c>
      <c r="H341" s="14">
        <v>27</v>
      </c>
      <c r="I341" s="14">
        <v>122.4</v>
      </c>
      <c r="J341" s="14">
        <v>0.02</v>
      </c>
      <c r="K341" s="14">
        <v>0</v>
      </c>
      <c r="L341" s="14">
        <v>9</v>
      </c>
      <c r="M341" s="14">
        <v>12</v>
      </c>
      <c r="N341" s="14">
        <v>0.8</v>
      </c>
      <c r="O341" s="14">
        <v>5.0199999999999996</v>
      </c>
    </row>
    <row r="342" spans="1:17">
      <c r="A342" s="10"/>
      <c r="B342" s="16" t="s">
        <v>384</v>
      </c>
      <c r="C342" s="12"/>
      <c r="D342" s="13">
        <v>18</v>
      </c>
      <c r="E342" s="14">
        <v>18</v>
      </c>
      <c r="F342" s="14"/>
      <c r="G342" s="14"/>
      <c r="H342" s="14"/>
      <c r="I342" s="14"/>
      <c r="J342" s="14"/>
      <c r="K342" s="14"/>
      <c r="L342" s="14"/>
      <c r="M342" s="14"/>
      <c r="N342" s="14"/>
      <c r="O342" s="14"/>
    </row>
    <row r="343" spans="1:17">
      <c r="A343" s="10"/>
      <c r="B343" s="42" t="s">
        <v>35</v>
      </c>
      <c r="C343" s="33"/>
      <c r="D343" s="13">
        <v>18</v>
      </c>
      <c r="E343" s="14">
        <v>18</v>
      </c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7" ht="12" customHeight="1">
      <c r="A344" s="10"/>
      <c r="B344" s="16" t="s">
        <v>34</v>
      </c>
      <c r="C344" s="33"/>
      <c r="D344" s="13">
        <v>180</v>
      </c>
      <c r="E344" s="14">
        <v>180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7" hidden="1">
      <c r="A345" s="34"/>
      <c r="B345" s="16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14"/>
    </row>
    <row r="346" spans="1:17" hidden="1">
      <c r="A346" s="16"/>
      <c r="B346" s="15"/>
      <c r="C346" s="14"/>
      <c r="D346" s="13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</row>
    <row r="347" spans="1:17">
      <c r="A347" s="21"/>
      <c r="B347" s="79" t="s">
        <v>131</v>
      </c>
      <c r="C347" s="24"/>
      <c r="D347" s="24"/>
      <c r="E347" s="24"/>
      <c r="F347" s="24">
        <f t="shared" ref="F347:O347" si="16">SUM(F305:F346)</f>
        <v>26.52</v>
      </c>
      <c r="G347" s="24">
        <f t="shared" si="16"/>
        <v>18.899999999999999</v>
      </c>
      <c r="H347" s="24">
        <f t="shared" si="16"/>
        <v>117.36</v>
      </c>
      <c r="I347" s="24">
        <f t="shared" si="16"/>
        <v>770.6</v>
      </c>
      <c r="J347" s="24">
        <f t="shared" si="16"/>
        <v>0.45600000000000002</v>
      </c>
      <c r="K347" s="24">
        <f t="shared" si="16"/>
        <v>0.26300000000000001</v>
      </c>
      <c r="L347" s="24">
        <f t="shared" si="16"/>
        <v>10.5</v>
      </c>
      <c r="M347" s="24">
        <f t="shared" si="16"/>
        <v>167.6</v>
      </c>
      <c r="N347" s="24">
        <f t="shared" si="16"/>
        <v>5.09</v>
      </c>
      <c r="O347" s="24">
        <f t="shared" si="16"/>
        <v>59.62</v>
      </c>
      <c r="P347" s="68"/>
      <c r="Q347" s="71"/>
    </row>
    <row r="348" spans="1:17">
      <c r="A348" s="16"/>
      <c r="B348" s="117" t="s">
        <v>80</v>
      </c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</row>
    <row r="349" spans="1:17">
      <c r="A349" s="51" t="s">
        <v>81</v>
      </c>
      <c r="B349" s="118" t="s">
        <v>82</v>
      </c>
      <c r="C349" s="53">
        <v>180</v>
      </c>
      <c r="D349" s="53">
        <v>190</v>
      </c>
      <c r="E349" s="54">
        <v>180</v>
      </c>
      <c r="F349" s="54">
        <v>5.76</v>
      </c>
      <c r="G349" s="54">
        <v>6</v>
      </c>
      <c r="H349" s="54">
        <v>10.68</v>
      </c>
      <c r="I349" s="54">
        <v>93.6</v>
      </c>
      <c r="J349" s="54">
        <v>2.6</v>
      </c>
      <c r="K349" s="54">
        <v>0.3</v>
      </c>
      <c r="L349" s="54">
        <v>2.76</v>
      </c>
      <c r="M349" s="54">
        <v>240</v>
      </c>
      <c r="N349" s="54">
        <v>0.2</v>
      </c>
      <c r="O349" s="54">
        <v>14.73</v>
      </c>
    </row>
    <row r="350" spans="1:17" ht="13.5" customHeight="1">
      <c r="A350" s="16" t="s">
        <v>202</v>
      </c>
      <c r="B350" s="15" t="s">
        <v>203</v>
      </c>
      <c r="C350" s="14">
        <v>40</v>
      </c>
      <c r="D350" s="14">
        <v>40</v>
      </c>
      <c r="E350" s="14">
        <v>40</v>
      </c>
      <c r="F350" s="14">
        <v>2.36</v>
      </c>
      <c r="G350" s="14">
        <v>1.88</v>
      </c>
      <c r="H350" s="14">
        <v>24</v>
      </c>
      <c r="I350" s="14">
        <v>146.4</v>
      </c>
      <c r="J350" s="14">
        <v>0.04</v>
      </c>
      <c r="K350" s="14">
        <v>2.8000000000000001E-2</v>
      </c>
      <c r="L350" s="14">
        <v>0</v>
      </c>
      <c r="M350" s="14">
        <v>9.1999999999999993</v>
      </c>
      <c r="N350" s="14">
        <v>0.32</v>
      </c>
      <c r="O350" s="54">
        <v>8.17</v>
      </c>
    </row>
    <row r="351" spans="1:17" ht="15.75" customHeight="1">
      <c r="A351" s="119"/>
      <c r="B351" s="21" t="s">
        <v>84</v>
      </c>
      <c r="C351" s="24"/>
      <c r="D351" s="23"/>
      <c r="E351" s="24"/>
      <c r="F351" s="24">
        <f t="shared" ref="F351:O351" si="17">F349+F350</f>
        <v>8.1199999999999992</v>
      </c>
      <c r="G351" s="24">
        <f t="shared" si="17"/>
        <v>7.88</v>
      </c>
      <c r="H351" s="24">
        <f t="shared" si="17"/>
        <v>34.68</v>
      </c>
      <c r="I351" s="24">
        <f t="shared" si="17"/>
        <v>240</v>
      </c>
      <c r="J351" s="24">
        <f t="shared" si="17"/>
        <v>2.64</v>
      </c>
      <c r="K351" s="24">
        <f t="shared" si="17"/>
        <v>0.32800000000000001</v>
      </c>
      <c r="L351" s="24">
        <f t="shared" si="17"/>
        <v>2.76</v>
      </c>
      <c r="M351" s="24">
        <f t="shared" si="17"/>
        <v>249.2</v>
      </c>
      <c r="N351" s="24">
        <f t="shared" si="17"/>
        <v>0.52</v>
      </c>
      <c r="O351" s="24">
        <f t="shared" si="17"/>
        <v>22.9</v>
      </c>
      <c r="P351" s="68"/>
      <c r="Q351" s="71"/>
    </row>
    <row r="352" spans="1:17" ht="15" customHeight="1">
      <c r="A352" s="120"/>
      <c r="B352" s="120" t="s">
        <v>85</v>
      </c>
      <c r="C352" s="76"/>
      <c r="D352" s="76"/>
      <c r="E352" s="76"/>
      <c r="F352" s="76">
        <f t="shared" ref="F352:O352" si="18">F299+F302+F347+F351</f>
        <v>47.62</v>
      </c>
      <c r="G352" s="76">
        <f t="shared" si="18"/>
        <v>42.78</v>
      </c>
      <c r="H352" s="76">
        <f t="shared" si="18"/>
        <v>229.67</v>
      </c>
      <c r="I352" s="76">
        <f t="shared" si="18"/>
        <v>1613.12</v>
      </c>
      <c r="J352" s="76">
        <f t="shared" si="18"/>
        <v>21.18</v>
      </c>
      <c r="K352" s="76">
        <f t="shared" si="18"/>
        <v>0.65300000000000002</v>
      </c>
      <c r="L352" s="76">
        <f t="shared" si="18"/>
        <v>19.89</v>
      </c>
      <c r="M352" s="76">
        <f t="shared" si="18"/>
        <v>459.8</v>
      </c>
      <c r="N352" s="76">
        <f t="shared" si="18"/>
        <v>8.75</v>
      </c>
      <c r="O352" s="76">
        <f t="shared" si="18"/>
        <v>117.03</v>
      </c>
      <c r="P352" s="108"/>
    </row>
    <row r="353" spans="1:15" ht="13.5" hidden="1" customHeight="1">
      <c r="A353" s="16"/>
      <c r="B353" s="3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</row>
    <row r="354" spans="1:15" ht="17.25" customHeight="1">
      <c r="A354" s="202" t="s">
        <v>204</v>
      </c>
      <c r="B354" s="202"/>
      <c r="C354" s="202"/>
      <c r="D354" s="202"/>
      <c r="E354" s="202"/>
      <c r="F354" s="202"/>
      <c r="G354" s="202"/>
      <c r="H354" s="202"/>
      <c r="I354" s="202"/>
      <c r="J354" s="202"/>
      <c r="K354" s="202"/>
      <c r="L354" s="202"/>
      <c r="M354" s="202"/>
      <c r="N354" s="202"/>
      <c r="O354" s="202"/>
    </row>
    <row r="355" spans="1:15" ht="15" customHeight="1">
      <c r="A355" s="16"/>
      <c r="B355" s="32" t="s">
        <v>20</v>
      </c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</row>
    <row r="356" spans="1:15" ht="25.5">
      <c r="A356" s="16" t="s">
        <v>205</v>
      </c>
      <c r="B356" s="11" t="s">
        <v>206</v>
      </c>
      <c r="C356" s="14" t="s">
        <v>207</v>
      </c>
      <c r="D356" s="14"/>
      <c r="E356" s="14"/>
      <c r="F356" s="14">
        <v>15.26</v>
      </c>
      <c r="G356" s="14">
        <v>9.8000000000000007</v>
      </c>
      <c r="H356" s="14">
        <v>23.2</v>
      </c>
      <c r="I356" s="14">
        <v>179</v>
      </c>
      <c r="J356" s="14">
        <v>0.12</v>
      </c>
      <c r="K356" s="14">
        <v>0.22</v>
      </c>
      <c r="L356" s="14">
        <v>4.8</v>
      </c>
      <c r="M356" s="14">
        <v>122</v>
      </c>
      <c r="N356" s="14">
        <v>1.1000000000000001</v>
      </c>
      <c r="O356" s="14">
        <v>48.71</v>
      </c>
    </row>
    <row r="357" spans="1:15" ht="15.75" customHeight="1">
      <c r="A357" s="16"/>
      <c r="B357" s="42" t="s">
        <v>142</v>
      </c>
      <c r="C357" s="14"/>
      <c r="D357" s="14">
        <v>102</v>
      </c>
      <c r="E357" s="14">
        <v>100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</row>
    <row r="358" spans="1:15" ht="16.5" customHeight="1">
      <c r="A358" s="16"/>
      <c r="B358" s="16" t="s">
        <v>104</v>
      </c>
      <c r="C358" s="14"/>
      <c r="D358" s="14">
        <v>14</v>
      </c>
      <c r="E358" s="14">
        <v>14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</row>
    <row r="359" spans="1:15" ht="14.25" customHeight="1">
      <c r="A359" s="16"/>
      <c r="B359" s="16" t="s">
        <v>140</v>
      </c>
      <c r="C359" s="14"/>
      <c r="D359" s="14" t="s">
        <v>208</v>
      </c>
      <c r="E359" s="14">
        <v>4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</row>
    <row r="360" spans="1:15" ht="14.25" customHeight="1">
      <c r="A360" s="16"/>
      <c r="B360" s="16" t="s">
        <v>35</v>
      </c>
      <c r="C360" s="14"/>
      <c r="D360" s="14">
        <v>10</v>
      </c>
      <c r="E360" s="14">
        <v>10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</row>
    <row r="361" spans="1:15" ht="14.25" customHeight="1">
      <c r="A361" s="16"/>
      <c r="B361" s="16" t="s">
        <v>70</v>
      </c>
      <c r="C361" s="14"/>
      <c r="D361" s="14">
        <v>1</v>
      </c>
      <c r="E361" s="14">
        <v>1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</row>
    <row r="362" spans="1:15" ht="14.25" customHeight="1">
      <c r="A362" s="16"/>
      <c r="B362" s="16" t="s">
        <v>68</v>
      </c>
      <c r="C362" s="14"/>
      <c r="D362" s="14">
        <v>6</v>
      </c>
      <c r="E362" s="14">
        <v>6</v>
      </c>
      <c r="F362" s="14"/>
      <c r="G362" s="14"/>
      <c r="H362" s="14"/>
      <c r="I362" s="14"/>
      <c r="J362" s="14"/>
      <c r="K362" s="14"/>
      <c r="L362" s="14"/>
      <c r="M362" s="14"/>
      <c r="N362" s="14"/>
      <c r="O362" s="14"/>
    </row>
    <row r="363" spans="1:15" ht="14.25" customHeight="1">
      <c r="A363" s="14"/>
      <c r="B363" s="16" t="s">
        <v>156</v>
      </c>
      <c r="C363" s="14"/>
      <c r="D363" s="14">
        <v>10</v>
      </c>
      <c r="E363" s="14">
        <v>10</v>
      </c>
      <c r="F363" s="14"/>
      <c r="G363" s="14"/>
      <c r="H363" s="14"/>
      <c r="I363" s="14"/>
      <c r="J363" s="14"/>
      <c r="K363" s="14"/>
      <c r="L363" s="14"/>
      <c r="M363" s="14"/>
      <c r="N363" s="14"/>
      <c r="O363" s="14"/>
    </row>
    <row r="364" spans="1:15" ht="12.75" customHeight="1">
      <c r="A364" s="14"/>
      <c r="B364" s="15" t="s">
        <v>27</v>
      </c>
      <c r="C364" s="13">
        <v>40</v>
      </c>
      <c r="D364" s="13">
        <v>40</v>
      </c>
      <c r="E364" s="14">
        <v>40</v>
      </c>
      <c r="F364" s="14">
        <v>2.72</v>
      </c>
      <c r="G364" s="14">
        <v>0.48</v>
      </c>
      <c r="H364" s="14">
        <v>15.9</v>
      </c>
      <c r="I364" s="14">
        <v>80</v>
      </c>
      <c r="J364" s="14">
        <v>0.06</v>
      </c>
      <c r="K364" s="14">
        <v>0.03</v>
      </c>
      <c r="L364" s="14">
        <v>0</v>
      </c>
      <c r="M364" s="14">
        <v>19.2</v>
      </c>
      <c r="N364" s="14">
        <v>20</v>
      </c>
      <c r="O364" s="13">
        <v>2.56</v>
      </c>
    </row>
    <row r="365" spans="1:15" ht="13.5" customHeight="1">
      <c r="A365" s="14" t="s">
        <v>93</v>
      </c>
      <c r="B365" s="15" t="s">
        <v>29</v>
      </c>
      <c r="C365" s="13">
        <v>5</v>
      </c>
      <c r="D365" s="13">
        <v>5</v>
      </c>
      <c r="E365" s="14">
        <v>5</v>
      </c>
      <c r="F365" s="14">
        <v>0.05</v>
      </c>
      <c r="G365" s="14">
        <v>4.0999999999999996</v>
      </c>
      <c r="H365" s="14">
        <v>0.05</v>
      </c>
      <c r="I365" s="14">
        <v>37.5</v>
      </c>
      <c r="J365" s="14">
        <v>0</v>
      </c>
      <c r="K365" s="14">
        <v>0.01</v>
      </c>
      <c r="L365" s="14">
        <v>0</v>
      </c>
      <c r="M365" s="14">
        <v>1</v>
      </c>
      <c r="N365" s="14">
        <v>0</v>
      </c>
      <c r="O365" s="13">
        <v>4.8499999999999996</v>
      </c>
    </row>
    <row r="366" spans="1:15" ht="14.25" customHeight="1">
      <c r="A366" s="14" t="s">
        <v>94</v>
      </c>
      <c r="B366" s="11" t="s">
        <v>95</v>
      </c>
      <c r="C366" s="14">
        <v>200</v>
      </c>
      <c r="D366" s="12"/>
      <c r="E366" s="14"/>
      <c r="F366" s="14">
        <v>0.2</v>
      </c>
      <c r="G366" s="14">
        <v>0.1</v>
      </c>
      <c r="H366" s="14">
        <v>9.3000000000000007</v>
      </c>
      <c r="I366" s="14">
        <v>38</v>
      </c>
      <c r="J366" s="14">
        <v>0</v>
      </c>
      <c r="K366" s="14">
        <v>0</v>
      </c>
      <c r="L366" s="14">
        <v>0</v>
      </c>
      <c r="M366" s="14">
        <v>12</v>
      </c>
      <c r="N366" s="14">
        <v>0.8</v>
      </c>
      <c r="O366" s="65">
        <v>1.85</v>
      </c>
    </row>
    <row r="367" spans="1:15" ht="13.5" customHeight="1">
      <c r="A367" s="14"/>
      <c r="B367" s="42" t="s">
        <v>97</v>
      </c>
      <c r="C367" s="19"/>
      <c r="D367" s="14">
        <v>1</v>
      </c>
      <c r="E367" s="14">
        <v>1</v>
      </c>
      <c r="F367" s="14"/>
      <c r="G367" s="19"/>
      <c r="H367" s="19"/>
      <c r="I367" s="19"/>
      <c r="J367" s="19"/>
      <c r="K367" s="19"/>
      <c r="L367" s="19"/>
      <c r="M367" s="19"/>
      <c r="N367" s="19"/>
      <c r="O367" s="19"/>
    </row>
    <row r="368" spans="1:15" ht="13.5" customHeight="1">
      <c r="A368" s="15"/>
      <c r="B368" s="42" t="s">
        <v>34</v>
      </c>
      <c r="C368" s="15"/>
      <c r="D368" s="14">
        <v>216</v>
      </c>
      <c r="E368" s="14">
        <v>200</v>
      </c>
      <c r="F368" s="16"/>
      <c r="G368" s="15"/>
      <c r="H368" s="15"/>
      <c r="I368" s="15"/>
      <c r="J368" s="66"/>
      <c r="K368" s="66"/>
      <c r="L368" s="66"/>
      <c r="M368" s="66"/>
      <c r="N368" s="66"/>
      <c r="O368" s="66"/>
    </row>
    <row r="369" spans="1:17" ht="15.75" customHeight="1">
      <c r="A369" s="14"/>
      <c r="B369" s="42" t="s">
        <v>35</v>
      </c>
      <c r="C369" s="14"/>
      <c r="D369" s="13">
        <v>10</v>
      </c>
      <c r="E369" s="14">
        <v>10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</row>
    <row r="370" spans="1:17" ht="14.25" hidden="1" customHeight="1">
      <c r="A370" s="14"/>
      <c r="B370" s="16" t="s">
        <v>34</v>
      </c>
      <c r="C370" s="14"/>
      <c r="D370" s="14">
        <v>120</v>
      </c>
      <c r="E370" s="14">
        <v>120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</row>
    <row r="371" spans="1:17" ht="14.25" hidden="1" customHeight="1">
      <c r="A371" s="16"/>
      <c r="B371" s="16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7" ht="15.75" customHeight="1">
      <c r="A372" s="121"/>
      <c r="B372" s="21" t="s">
        <v>98</v>
      </c>
      <c r="C372" s="24"/>
      <c r="D372" s="24"/>
      <c r="E372" s="24"/>
      <c r="F372" s="24">
        <f>SUM(F356:F371)</f>
        <v>18.23</v>
      </c>
      <c r="G372" s="24">
        <f t="shared" ref="G372:O372" si="19">SUM(G356:G371)</f>
        <v>14.48</v>
      </c>
      <c r="H372" s="24">
        <f t="shared" si="19"/>
        <v>48.45</v>
      </c>
      <c r="I372" s="24">
        <f t="shared" si="19"/>
        <v>334.5</v>
      </c>
      <c r="J372" s="24">
        <f t="shared" si="19"/>
        <v>0.18</v>
      </c>
      <c r="K372" s="24">
        <f t="shared" si="19"/>
        <v>0.26</v>
      </c>
      <c r="L372" s="24">
        <f t="shared" si="19"/>
        <v>4.8</v>
      </c>
      <c r="M372" s="24">
        <f t="shared" si="19"/>
        <v>154.19999999999999</v>
      </c>
      <c r="N372" s="24">
        <f t="shared" si="19"/>
        <v>21.9</v>
      </c>
      <c r="O372" s="24">
        <f t="shared" si="19"/>
        <v>57.97</v>
      </c>
      <c r="P372" s="108"/>
    </row>
    <row r="373" spans="1:17" ht="14.25" customHeight="1">
      <c r="A373" s="29"/>
      <c r="B373" s="26" t="s">
        <v>360</v>
      </c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</row>
    <row r="374" spans="1:17" ht="15" customHeight="1">
      <c r="A374" s="29" t="s">
        <v>99</v>
      </c>
      <c r="B374" s="52" t="s">
        <v>386</v>
      </c>
      <c r="C374" s="29">
        <v>75</v>
      </c>
      <c r="D374" s="31">
        <v>75</v>
      </c>
      <c r="E374" s="29">
        <v>75</v>
      </c>
      <c r="F374" s="29">
        <v>0.23</v>
      </c>
      <c r="G374" s="29">
        <v>0</v>
      </c>
      <c r="H374" s="29">
        <v>7.88</v>
      </c>
      <c r="I374" s="29">
        <v>30.42</v>
      </c>
      <c r="J374" s="29">
        <v>18</v>
      </c>
      <c r="K374" s="29">
        <v>0.02</v>
      </c>
      <c r="L374" s="29">
        <v>5.63</v>
      </c>
      <c r="M374" s="29">
        <v>15</v>
      </c>
      <c r="N374" s="29">
        <v>1.9</v>
      </c>
      <c r="O374" s="91">
        <v>8.93</v>
      </c>
    </row>
    <row r="375" spans="1:17" ht="13.5" customHeight="1">
      <c r="A375" s="24"/>
      <c r="B375" s="21" t="s">
        <v>41</v>
      </c>
      <c r="C375" s="24"/>
      <c r="D375" s="24"/>
      <c r="E375" s="24"/>
      <c r="F375" s="24">
        <f t="shared" ref="F375:O375" si="20">F374</f>
        <v>0.23</v>
      </c>
      <c r="G375" s="24">
        <f t="shared" si="20"/>
        <v>0</v>
      </c>
      <c r="H375" s="24">
        <f t="shared" si="20"/>
        <v>7.88</v>
      </c>
      <c r="I375" s="24">
        <f t="shared" si="20"/>
        <v>30.42</v>
      </c>
      <c r="J375" s="24">
        <f t="shared" si="20"/>
        <v>18</v>
      </c>
      <c r="K375" s="24">
        <f t="shared" si="20"/>
        <v>0.02</v>
      </c>
      <c r="L375" s="24">
        <f t="shared" si="20"/>
        <v>5.63</v>
      </c>
      <c r="M375" s="24">
        <f t="shared" si="20"/>
        <v>15</v>
      </c>
      <c r="N375" s="24">
        <f t="shared" si="20"/>
        <v>1.9</v>
      </c>
      <c r="O375" s="24">
        <f t="shared" si="20"/>
        <v>8.93</v>
      </c>
      <c r="P375" s="68"/>
      <c r="Q375" s="71"/>
    </row>
    <row r="376" spans="1:17" ht="0.75" hidden="1" customHeight="1">
      <c r="A376" s="25"/>
      <c r="B376" s="34"/>
      <c r="C376" s="27"/>
      <c r="D376" s="28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</row>
    <row r="377" spans="1:17" ht="12.75" customHeight="1">
      <c r="A377" s="15"/>
      <c r="B377" s="117" t="s">
        <v>42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</row>
    <row r="378" spans="1:17" ht="26.25" customHeight="1">
      <c r="A378" s="34" t="s">
        <v>210</v>
      </c>
      <c r="B378" s="30" t="s">
        <v>211</v>
      </c>
      <c r="C378" s="29">
        <v>200</v>
      </c>
      <c r="D378" s="29"/>
      <c r="E378" s="29"/>
      <c r="F378" s="29">
        <v>2.15</v>
      </c>
      <c r="G378" s="29">
        <v>2.2599999999999998</v>
      </c>
      <c r="H378" s="29">
        <v>13.71</v>
      </c>
      <c r="I378" s="29">
        <v>83.8</v>
      </c>
      <c r="J378" s="29"/>
      <c r="K378" s="29"/>
      <c r="L378" s="29">
        <v>6.6</v>
      </c>
      <c r="M378" s="29"/>
      <c r="N378" s="29"/>
      <c r="O378" s="29">
        <v>6.94</v>
      </c>
    </row>
    <row r="379" spans="1:17" ht="15.75" customHeight="1">
      <c r="A379" s="34"/>
      <c r="B379" s="35" t="s">
        <v>363</v>
      </c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</row>
    <row r="380" spans="1:17" ht="14.25" customHeight="1">
      <c r="A380" s="34"/>
      <c r="B380" s="37" t="s">
        <v>46</v>
      </c>
      <c r="C380" s="29"/>
      <c r="D380" s="47">
        <v>80</v>
      </c>
      <c r="E380" s="48">
        <v>60</v>
      </c>
      <c r="F380" s="29"/>
      <c r="G380" s="29"/>
      <c r="H380" s="29"/>
      <c r="I380" s="29"/>
      <c r="J380" s="29"/>
      <c r="K380" s="29"/>
      <c r="L380" s="29"/>
      <c r="M380" s="29"/>
      <c r="N380" s="29"/>
      <c r="O380" s="29"/>
    </row>
    <row r="381" spans="1:17" ht="15" customHeight="1">
      <c r="A381" s="34"/>
      <c r="B381" s="45" t="s">
        <v>47</v>
      </c>
      <c r="C381" s="29"/>
      <c r="D381" s="46">
        <v>85.7</v>
      </c>
      <c r="E381" s="41">
        <v>60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spans="1:17" ht="15.75" customHeight="1">
      <c r="A382" s="34"/>
      <c r="B382" s="45" t="s">
        <v>48</v>
      </c>
      <c r="C382" s="29"/>
      <c r="D382" s="47">
        <v>92.3</v>
      </c>
      <c r="E382" s="48">
        <v>60</v>
      </c>
      <c r="F382" s="29"/>
      <c r="G382" s="29"/>
      <c r="H382" s="29"/>
      <c r="I382" s="29"/>
      <c r="J382" s="29"/>
      <c r="K382" s="29"/>
      <c r="L382" s="29"/>
      <c r="M382" s="29"/>
      <c r="N382" s="29"/>
      <c r="O382" s="29"/>
    </row>
    <row r="383" spans="1:17" ht="14.25" customHeight="1">
      <c r="A383" s="34"/>
      <c r="B383" s="45" t="s">
        <v>49</v>
      </c>
      <c r="C383" s="29"/>
      <c r="D383" s="43">
        <v>100</v>
      </c>
      <c r="E383" s="44">
        <v>60</v>
      </c>
      <c r="F383" s="29"/>
      <c r="G383" s="29"/>
      <c r="H383" s="29"/>
      <c r="I383" s="29"/>
      <c r="J383" s="29"/>
      <c r="K383" s="29"/>
      <c r="L383" s="29"/>
      <c r="M383" s="29"/>
      <c r="N383" s="29"/>
      <c r="O383" s="29"/>
    </row>
    <row r="384" spans="1:17" ht="14.25" customHeight="1">
      <c r="A384" s="34"/>
      <c r="B384" s="35" t="s">
        <v>124</v>
      </c>
      <c r="C384" s="29"/>
      <c r="D384" s="46"/>
      <c r="E384" s="41"/>
      <c r="F384" s="29"/>
      <c r="G384" s="29"/>
      <c r="H384" s="29"/>
      <c r="I384" s="29"/>
      <c r="J384" s="29"/>
      <c r="K384" s="29"/>
      <c r="L384" s="29"/>
      <c r="M384" s="29"/>
      <c r="N384" s="29"/>
      <c r="O384" s="29"/>
    </row>
    <row r="385" spans="1:15" ht="14.25" customHeight="1">
      <c r="A385" s="34"/>
      <c r="B385" s="37" t="s">
        <v>52</v>
      </c>
      <c r="C385" s="29"/>
      <c r="D385" s="47">
        <v>10</v>
      </c>
      <c r="E385" s="48">
        <v>8</v>
      </c>
      <c r="F385" s="29"/>
      <c r="G385" s="29"/>
      <c r="H385" s="29"/>
      <c r="I385" s="29"/>
      <c r="J385" s="29"/>
      <c r="K385" s="29"/>
      <c r="L385" s="29"/>
      <c r="M385" s="29"/>
      <c r="N385" s="29"/>
      <c r="O385" s="29"/>
    </row>
    <row r="386" spans="1:15" ht="15" customHeight="1">
      <c r="A386" s="34"/>
      <c r="B386" s="37" t="s">
        <v>53</v>
      </c>
      <c r="C386" s="29"/>
      <c r="D386" s="46">
        <v>10.7</v>
      </c>
      <c r="E386" s="41">
        <v>8</v>
      </c>
      <c r="F386" s="29"/>
      <c r="G386" s="29"/>
      <c r="H386" s="29"/>
      <c r="I386" s="29"/>
      <c r="J386" s="29"/>
      <c r="K386" s="29"/>
      <c r="L386" s="29"/>
      <c r="M386" s="29"/>
      <c r="N386" s="29"/>
      <c r="O386" s="29"/>
    </row>
    <row r="387" spans="1:15" ht="15" customHeight="1">
      <c r="A387" s="34"/>
      <c r="B387" s="42" t="s">
        <v>67</v>
      </c>
      <c r="C387" s="29"/>
      <c r="D387" s="49">
        <v>9.6</v>
      </c>
      <c r="E387" s="50">
        <v>8</v>
      </c>
      <c r="F387" s="29"/>
      <c r="G387" s="29"/>
      <c r="H387" s="29"/>
      <c r="I387" s="29"/>
      <c r="J387" s="29"/>
      <c r="K387" s="29"/>
      <c r="L387" s="29"/>
      <c r="M387" s="29"/>
      <c r="N387" s="29"/>
      <c r="O387" s="29"/>
    </row>
    <row r="388" spans="1:15" ht="15" customHeight="1">
      <c r="A388" s="34"/>
      <c r="B388" s="42" t="s">
        <v>212</v>
      </c>
      <c r="C388" s="29"/>
      <c r="D388" s="49">
        <v>8</v>
      </c>
      <c r="E388" s="50">
        <v>8</v>
      </c>
      <c r="F388" s="29"/>
      <c r="G388" s="29"/>
      <c r="H388" s="29"/>
      <c r="I388" s="29"/>
      <c r="J388" s="29"/>
      <c r="K388" s="29"/>
      <c r="L388" s="29"/>
      <c r="M388" s="29"/>
      <c r="N388" s="29"/>
      <c r="O388" s="29"/>
    </row>
    <row r="389" spans="1:15" ht="15" customHeight="1">
      <c r="A389" s="34"/>
      <c r="B389" s="42" t="s">
        <v>68</v>
      </c>
      <c r="C389" s="29"/>
      <c r="D389" s="49">
        <v>2</v>
      </c>
      <c r="E389" s="50">
        <v>2</v>
      </c>
      <c r="F389" s="29"/>
      <c r="G389" s="29"/>
      <c r="H389" s="29"/>
      <c r="I389" s="29"/>
      <c r="J389" s="29"/>
      <c r="K389" s="29"/>
      <c r="L389" s="29"/>
      <c r="M389" s="29"/>
      <c r="N389" s="29"/>
      <c r="O389" s="29"/>
    </row>
    <row r="390" spans="1:15" ht="15" customHeight="1">
      <c r="A390" s="34"/>
      <c r="B390" s="42" t="s">
        <v>213</v>
      </c>
      <c r="C390" s="29"/>
      <c r="D390" s="50">
        <v>140</v>
      </c>
      <c r="E390" s="50">
        <v>140</v>
      </c>
      <c r="F390" s="29"/>
      <c r="G390" s="29"/>
      <c r="H390" s="29"/>
      <c r="I390" s="29"/>
      <c r="J390" s="29"/>
      <c r="K390" s="29"/>
      <c r="L390" s="29"/>
      <c r="M390" s="29"/>
      <c r="N390" s="29"/>
      <c r="O390" s="29"/>
    </row>
    <row r="391" spans="1:15" ht="15" customHeight="1">
      <c r="A391" s="34"/>
      <c r="B391" s="34" t="s">
        <v>70</v>
      </c>
      <c r="C391" s="29"/>
      <c r="D391" s="122">
        <v>2</v>
      </c>
      <c r="E391" s="122">
        <v>2</v>
      </c>
      <c r="F391" s="29"/>
      <c r="G391" s="29"/>
      <c r="H391" s="29"/>
      <c r="I391" s="29"/>
      <c r="J391" s="29"/>
      <c r="K391" s="29"/>
      <c r="L391" s="29"/>
      <c r="M391" s="29"/>
      <c r="N391" s="29"/>
      <c r="O391" s="29"/>
    </row>
    <row r="392" spans="1:15" ht="15" hidden="1" customHeight="1">
      <c r="A392" s="34"/>
      <c r="B392" s="34"/>
      <c r="C392" s="34"/>
      <c r="D392" s="82"/>
      <c r="E392" s="83"/>
      <c r="F392" s="29"/>
      <c r="G392" s="34"/>
      <c r="H392" s="34"/>
      <c r="I392" s="34"/>
      <c r="J392" s="34"/>
      <c r="K392" s="34"/>
      <c r="L392" s="34"/>
      <c r="M392" s="34"/>
      <c r="N392" s="34"/>
      <c r="O392" s="29"/>
    </row>
    <row r="393" spans="1:15" ht="15" hidden="1" customHeight="1">
      <c r="A393" s="34"/>
      <c r="B393" s="34"/>
      <c r="C393" s="34"/>
      <c r="D393" s="82"/>
      <c r="E393" s="83"/>
      <c r="F393" s="29"/>
      <c r="G393" s="34"/>
      <c r="H393" s="34"/>
      <c r="I393" s="34"/>
      <c r="J393" s="34"/>
      <c r="K393" s="34"/>
      <c r="L393" s="34"/>
      <c r="M393" s="34"/>
      <c r="N393" s="34"/>
      <c r="O393" s="29"/>
    </row>
    <row r="394" spans="1:15" ht="25.5" customHeight="1">
      <c r="A394" s="123" t="s">
        <v>169</v>
      </c>
      <c r="B394" s="124" t="s">
        <v>170</v>
      </c>
      <c r="C394" s="125">
        <v>80</v>
      </c>
      <c r="D394" s="125"/>
      <c r="E394" s="126"/>
      <c r="F394" s="125">
        <v>15.82</v>
      </c>
      <c r="G394" s="125">
        <v>17.77</v>
      </c>
      <c r="H394" s="125">
        <v>18.079999999999998</v>
      </c>
      <c r="I394" s="125">
        <v>265.43</v>
      </c>
      <c r="J394" s="125">
        <v>6.4000000000000001E-2</v>
      </c>
      <c r="K394" s="125">
        <v>9.6000000000000002E-2</v>
      </c>
      <c r="L394" s="125">
        <v>0</v>
      </c>
      <c r="M394" s="125">
        <v>16.8</v>
      </c>
      <c r="N394" s="125">
        <v>1.2</v>
      </c>
      <c r="O394" s="125">
        <v>50.14</v>
      </c>
    </row>
    <row r="395" spans="1:15" ht="13.5" customHeight="1">
      <c r="A395" s="127"/>
      <c r="B395" s="127" t="s">
        <v>364</v>
      </c>
      <c r="C395" s="128"/>
      <c r="D395" s="129">
        <v>62</v>
      </c>
      <c r="E395" s="129">
        <v>59.2</v>
      </c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</row>
    <row r="396" spans="1:15" ht="15" customHeight="1">
      <c r="A396" s="127"/>
      <c r="B396" s="127" t="s">
        <v>171</v>
      </c>
      <c r="C396" s="128"/>
      <c r="D396" s="128">
        <v>14.4</v>
      </c>
      <c r="E396" s="128">
        <v>14.4</v>
      </c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</row>
    <row r="397" spans="1:15" ht="15" customHeight="1">
      <c r="A397" s="127"/>
      <c r="B397" s="127" t="s">
        <v>62</v>
      </c>
      <c r="C397" s="128"/>
      <c r="D397" s="128">
        <v>19.2</v>
      </c>
      <c r="E397" s="128">
        <v>19.2</v>
      </c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</row>
    <row r="398" spans="1:15" ht="15" customHeight="1">
      <c r="A398" s="127"/>
      <c r="B398" s="127" t="s">
        <v>366</v>
      </c>
      <c r="C398" s="128"/>
      <c r="D398" s="128">
        <v>8</v>
      </c>
      <c r="E398" s="128">
        <v>8</v>
      </c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</row>
    <row r="399" spans="1:15" ht="15" customHeight="1">
      <c r="A399" s="127"/>
      <c r="B399" s="127" t="s">
        <v>172</v>
      </c>
      <c r="C399" s="128"/>
      <c r="D399" s="128"/>
      <c r="E399" s="128">
        <v>99.3</v>
      </c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</row>
    <row r="400" spans="1:15" ht="15" customHeight="1">
      <c r="A400" s="127"/>
      <c r="B400" s="127" t="s">
        <v>68</v>
      </c>
      <c r="C400" s="128"/>
      <c r="D400" s="128">
        <v>4.8</v>
      </c>
      <c r="E400" s="128">
        <v>4.8</v>
      </c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</row>
    <row r="401" spans="1:17" ht="15" customHeight="1">
      <c r="A401" s="128"/>
      <c r="B401" s="127" t="s">
        <v>70</v>
      </c>
      <c r="C401" s="128"/>
      <c r="D401" s="128">
        <v>1.2</v>
      </c>
      <c r="E401" s="128">
        <v>1.2</v>
      </c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</row>
    <row r="402" spans="1:17" ht="14.25" customHeight="1">
      <c r="A402" s="127" t="s">
        <v>252</v>
      </c>
      <c r="B402" s="130" t="s">
        <v>387</v>
      </c>
      <c r="C402" s="128" t="s">
        <v>254</v>
      </c>
      <c r="D402" s="131"/>
      <c r="E402" s="131"/>
      <c r="F402" s="128">
        <v>6.8</v>
      </c>
      <c r="G402" s="128">
        <v>4.9000000000000004</v>
      </c>
      <c r="H402" s="128">
        <v>42.6</v>
      </c>
      <c r="I402" s="128">
        <v>224</v>
      </c>
      <c r="J402" s="128"/>
      <c r="K402" s="128"/>
      <c r="L402" s="128">
        <v>0</v>
      </c>
      <c r="M402" s="128"/>
      <c r="N402" s="128"/>
      <c r="O402" s="128">
        <v>8.3000000000000007</v>
      </c>
    </row>
    <row r="403" spans="1:17" ht="14.25" customHeight="1">
      <c r="A403" s="127"/>
      <c r="B403" s="127" t="s">
        <v>309</v>
      </c>
      <c r="C403" s="128"/>
      <c r="D403" s="131">
        <v>60</v>
      </c>
      <c r="E403" s="131">
        <v>60</v>
      </c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</row>
    <row r="404" spans="1:17" ht="14.25" customHeight="1">
      <c r="A404" s="127"/>
      <c r="B404" s="127" t="s">
        <v>70</v>
      </c>
      <c r="C404" s="128"/>
      <c r="D404" s="131">
        <v>1.5</v>
      </c>
      <c r="E404" s="131">
        <v>1.5</v>
      </c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</row>
    <row r="405" spans="1:17" ht="14.25" customHeight="1">
      <c r="A405" s="127"/>
      <c r="B405" s="127" t="s">
        <v>34</v>
      </c>
      <c r="C405" s="128"/>
      <c r="D405" s="128">
        <v>108</v>
      </c>
      <c r="E405" s="128">
        <v>108</v>
      </c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</row>
    <row r="406" spans="1:17" ht="14.25" customHeight="1">
      <c r="A406" s="127"/>
      <c r="B406" s="127" t="s">
        <v>74</v>
      </c>
      <c r="C406" s="128"/>
      <c r="D406" s="128">
        <v>5</v>
      </c>
      <c r="E406" s="128">
        <v>5</v>
      </c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</row>
    <row r="407" spans="1:17" ht="13.5" customHeight="1">
      <c r="A407" s="16"/>
      <c r="B407" s="15" t="s">
        <v>63</v>
      </c>
      <c r="C407" s="14">
        <v>30</v>
      </c>
      <c r="D407" s="13">
        <v>30</v>
      </c>
      <c r="E407" s="14">
        <v>30</v>
      </c>
      <c r="F407" s="14">
        <v>2.4500000000000002</v>
      </c>
      <c r="G407" s="14">
        <v>0.4</v>
      </c>
      <c r="H407" s="14">
        <v>12.2</v>
      </c>
      <c r="I407" s="14">
        <v>63.6</v>
      </c>
      <c r="J407" s="14">
        <v>3.3000000000000002E-2</v>
      </c>
      <c r="K407" s="14">
        <v>8.9999999999999993E-3</v>
      </c>
      <c r="L407" s="14">
        <v>0</v>
      </c>
      <c r="M407" s="14">
        <v>6</v>
      </c>
      <c r="N407" s="14">
        <v>0.33</v>
      </c>
      <c r="O407" s="14">
        <v>2</v>
      </c>
    </row>
    <row r="408" spans="1:17" ht="13.5" customHeight="1">
      <c r="A408" s="16"/>
      <c r="B408" s="15" t="s">
        <v>27</v>
      </c>
      <c r="C408" s="14">
        <v>30</v>
      </c>
      <c r="D408" s="13">
        <v>30</v>
      </c>
      <c r="E408" s="14">
        <v>30</v>
      </c>
      <c r="F408" s="14">
        <v>2.04</v>
      </c>
      <c r="G408" s="14">
        <v>0.36</v>
      </c>
      <c r="H408" s="14">
        <v>11.94</v>
      </c>
      <c r="I408" s="14">
        <v>60</v>
      </c>
      <c r="J408" s="14">
        <v>5.3999999999999999E-2</v>
      </c>
      <c r="K408" s="14">
        <v>2.4E-2</v>
      </c>
      <c r="L408" s="14">
        <v>0</v>
      </c>
      <c r="M408" s="14">
        <v>14.4</v>
      </c>
      <c r="N408" s="14">
        <v>15</v>
      </c>
      <c r="O408" s="14">
        <v>1.92</v>
      </c>
    </row>
    <row r="409" spans="1:17" ht="14.25" customHeight="1">
      <c r="A409" s="14" t="s">
        <v>75</v>
      </c>
      <c r="B409" s="15" t="s">
        <v>76</v>
      </c>
      <c r="C409" s="14">
        <v>180</v>
      </c>
      <c r="D409" s="14"/>
      <c r="E409" s="14"/>
      <c r="F409" s="14">
        <v>0.54</v>
      </c>
      <c r="G409" s="14">
        <v>0.09</v>
      </c>
      <c r="H409" s="14">
        <v>18.09</v>
      </c>
      <c r="I409" s="14">
        <v>75.599999999999994</v>
      </c>
      <c r="J409" s="14">
        <v>0.02</v>
      </c>
      <c r="K409" s="14">
        <v>0</v>
      </c>
      <c r="L409" s="14">
        <v>0.18</v>
      </c>
      <c r="M409" s="14">
        <v>18</v>
      </c>
      <c r="N409" s="14">
        <v>0.9</v>
      </c>
      <c r="O409" s="69">
        <v>4.32</v>
      </c>
    </row>
    <row r="410" spans="1:17" ht="15" customHeight="1">
      <c r="A410" s="14"/>
      <c r="B410" s="16" t="s">
        <v>77</v>
      </c>
      <c r="C410" s="14"/>
      <c r="D410" s="14">
        <v>18</v>
      </c>
      <c r="E410" s="14">
        <v>45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7" ht="15" customHeight="1">
      <c r="A411" s="14"/>
      <c r="B411" s="16" t="s">
        <v>34</v>
      </c>
      <c r="C411" s="14"/>
      <c r="D411" s="14">
        <v>183</v>
      </c>
      <c r="E411" s="14">
        <v>180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17" ht="14.25" customHeight="1">
      <c r="A412" s="14"/>
      <c r="B412" s="16" t="s">
        <v>35</v>
      </c>
      <c r="C412" s="14"/>
      <c r="D412" s="14">
        <v>9</v>
      </c>
      <c r="E412" s="14">
        <v>9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7" ht="15" customHeight="1">
      <c r="A413" s="14"/>
      <c r="B413" s="16" t="s">
        <v>78</v>
      </c>
      <c r="C413" s="14"/>
      <c r="D413" s="14">
        <v>0.18</v>
      </c>
      <c r="E413" s="14">
        <v>0.18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</row>
    <row r="414" spans="1:17" ht="15.75" hidden="1" customHeight="1">
      <c r="A414" s="16"/>
      <c r="B414" s="16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7" ht="13.5" customHeight="1">
      <c r="A415" s="21"/>
      <c r="B415" s="21" t="s">
        <v>131</v>
      </c>
      <c r="C415" s="24"/>
      <c r="D415" s="24"/>
      <c r="E415" s="24"/>
      <c r="F415" s="24">
        <f t="shared" ref="F415:O415" si="21">SUM(F378:F414)</f>
        <v>29.8</v>
      </c>
      <c r="G415" s="24">
        <f t="shared" si="21"/>
        <v>25.78</v>
      </c>
      <c r="H415" s="24">
        <f t="shared" si="21"/>
        <v>116.62</v>
      </c>
      <c r="I415" s="24">
        <f t="shared" si="21"/>
        <v>772.43</v>
      </c>
      <c r="J415" s="24">
        <f t="shared" si="21"/>
        <v>0.17100000000000001</v>
      </c>
      <c r="K415" s="24">
        <f t="shared" si="21"/>
        <v>0.129</v>
      </c>
      <c r="L415" s="24">
        <f t="shared" si="21"/>
        <v>6.78</v>
      </c>
      <c r="M415" s="24">
        <f t="shared" si="21"/>
        <v>55.2</v>
      </c>
      <c r="N415" s="24">
        <f t="shared" si="21"/>
        <v>17.43</v>
      </c>
      <c r="O415" s="24">
        <f t="shared" si="21"/>
        <v>73.62</v>
      </c>
      <c r="P415" s="68"/>
      <c r="Q415" s="71"/>
    </row>
    <row r="416" spans="1:17" hidden="1">
      <c r="A416" s="16"/>
      <c r="B416" s="16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</row>
    <row r="417" spans="1:17">
      <c r="A417" s="16"/>
      <c r="B417" s="117" t="s">
        <v>80</v>
      </c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</row>
    <row r="418" spans="1:17">
      <c r="A418" s="14" t="s">
        <v>221</v>
      </c>
      <c r="B418" s="15" t="s">
        <v>222</v>
      </c>
      <c r="C418" s="14">
        <v>180</v>
      </c>
      <c r="D418" s="13">
        <v>186</v>
      </c>
      <c r="E418" s="14">
        <v>180</v>
      </c>
      <c r="F418" s="14">
        <v>5</v>
      </c>
      <c r="G418" s="14">
        <v>5.8</v>
      </c>
      <c r="H418" s="14">
        <v>7.4</v>
      </c>
      <c r="I418" s="14">
        <v>101.7</v>
      </c>
      <c r="J418" s="14">
        <v>7.1999999999999995E-2</v>
      </c>
      <c r="K418" s="14">
        <v>0.3</v>
      </c>
      <c r="L418" s="14">
        <v>1.26</v>
      </c>
      <c r="M418" s="14">
        <v>216</v>
      </c>
      <c r="N418" s="14">
        <v>0.18</v>
      </c>
      <c r="O418" s="14">
        <v>17.95</v>
      </c>
    </row>
    <row r="419" spans="1:17">
      <c r="A419" s="16" t="s">
        <v>223</v>
      </c>
      <c r="B419" s="11" t="s">
        <v>224</v>
      </c>
      <c r="C419" s="29">
        <v>50</v>
      </c>
      <c r="D419" s="29"/>
      <c r="E419" s="29"/>
      <c r="F419" s="29">
        <v>3.5</v>
      </c>
      <c r="G419" s="29">
        <v>5.6</v>
      </c>
      <c r="H419" s="29">
        <v>29.4</v>
      </c>
      <c r="I419" s="29">
        <v>182</v>
      </c>
      <c r="J419" s="29">
        <v>0.06</v>
      </c>
      <c r="K419" s="29">
        <v>2.8000000000000001E-2</v>
      </c>
      <c r="L419" s="29">
        <v>0</v>
      </c>
      <c r="M419" s="14">
        <v>23</v>
      </c>
      <c r="N419" s="14">
        <v>1.3</v>
      </c>
      <c r="O419" s="14">
        <v>6.07</v>
      </c>
    </row>
    <row r="420" spans="1:17">
      <c r="A420" s="16"/>
      <c r="B420" s="42" t="s">
        <v>104</v>
      </c>
      <c r="C420" s="29"/>
      <c r="D420" s="29">
        <v>28</v>
      </c>
      <c r="E420" s="29">
        <v>28</v>
      </c>
      <c r="F420" s="29"/>
      <c r="G420" s="29"/>
      <c r="H420" s="29"/>
      <c r="I420" s="29"/>
      <c r="J420" s="29"/>
      <c r="K420" s="29"/>
      <c r="L420" s="29"/>
      <c r="M420" s="14"/>
      <c r="N420" s="14"/>
      <c r="O420" s="14"/>
    </row>
    <row r="421" spans="1:17">
      <c r="A421" s="16"/>
      <c r="B421" s="42" t="s">
        <v>35</v>
      </c>
      <c r="C421" s="29"/>
      <c r="D421" s="29">
        <v>8</v>
      </c>
      <c r="E421" s="29">
        <v>8</v>
      </c>
      <c r="F421" s="29"/>
      <c r="G421" s="29"/>
      <c r="H421" s="29"/>
      <c r="I421" s="29"/>
      <c r="J421" s="29"/>
      <c r="K421" s="29"/>
      <c r="L421" s="29"/>
      <c r="M421" s="14"/>
      <c r="N421" s="14"/>
      <c r="O421" s="14"/>
    </row>
    <row r="422" spans="1:17">
      <c r="A422" s="16"/>
      <c r="B422" s="42" t="s">
        <v>225</v>
      </c>
      <c r="C422" s="14"/>
      <c r="D422" s="14">
        <v>7</v>
      </c>
      <c r="E422" s="14">
        <v>7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</row>
    <row r="423" spans="1:17" ht="25.5">
      <c r="A423" s="16"/>
      <c r="B423" s="42" t="s">
        <v>106</v>
      </c>
      <c r="C423" s="14"/>
      <c r="D423" s="14" t="s">
        <v>226</v>
      </c>
      <c r="E423" s="14">
        <v>3.4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7">
      <c r="A424" s="16"/>
      <c r="B424" s="42" t="s">
        <v>70</v>
      </c>
      <c r="C424" s="14"/>
      <c r="D424" s="14">
        <v>0.15</v>
      </c>
      <c r="E424" s="14">
        <v>0.15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7">
      <c r="A425" s="16"/>
      <c r="B425" s="42" t="s">
        <v>378</v>
      </c>
      <c r="C425" s="14"/>
      <c r="D425" s="14">
        <v>2</v>
      </c>
      <c r="E425" s="14">
        <v>2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7">
      <c r="A426" s="16"/>
      <c r="B426" s="42" t="s">
        <v>228</v>
      </c>
      <c r="C426" s="14"/>
      <c r="D426" s="14">
        <v>10</v>
      </c>
      <c r="E426" s="14">
        <v>10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7">
      <c r="A427" s="16"/>
      <c r="B427" s="42" t="s">
        <v>229</v>
      </c>
      <c r="C427" s="14"/>
      <c r="D427" s="14"/>
      <c r="E427" s="14">
        <v>54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</row>
    <row r="428" spans="1:17">
      <c r="A428" s="16"/>
      <c r="B428" s="42" t="s">
        <v>230</v>
      </c>
      <c r="C428" s="14"/>
      <c r="D428" s="14">
        <v>3</v>
      </c>
      <c r="E428" s="14">
        <v>3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</row>
    <row r="429" spans="1:17">
      <c r="A429" s="16"/>
      <c r="B429" s="42" t="s">
        <v>231</v>
      </c>
      <c r="C429" s="14"/>
      <c r="D429" s="14">
        <v>0.25</v>
      </c>
      <c r="E429" s="14">
        <v>0.25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7">
      <c r="A430" s="16"/>
      <c r="B430" s="42" t="s">
        <v>232</v>
      </c>
      <c r="C430" s="14"/>
      <c r="D430" s="14" t="s">
        <v>388</v>
      </c>
      <c r="E430" s="14">
        <v>0.36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7">
      <c r="A431" s="21"/>
      <c r="B431" s="21" t="s">
        <v>84</v>
      </c>
      <c r="C431" s="24"/>
      <c r="D431" s="24"/>
      <c r="E431" s="24"/>
      <c r="F431" s="24">
        <f t="shared" ref="F431:O431" si="22">F418+F419</f>
        <v>8.5</v>
      </c>
      <c r="G431" s="24">
        <f t="shared" si="22"/>
        <v>11.4</v>
      </c>
      <c r="H431" s="24">
        <f t="shared" si="22"/>
        <v>36.799999999999997</v>
      </c>
      <c r="I431" s="24">
        <f t="shared" si="22"/>
        <v>283.7</v>
      </c>
      <c r="J431" s="24">
        <f t="shared" si="22"/>
        <v>0.13200000000000001</v>
      </c>
      <c r="K431" s="24">
        <f t="shared" si="22"/>
        <v>0.32800000000000001</v>
      </c>
      <c r="L431" s="24">
        <f t="shared" si="22"/>
        <v>1.26</v>
      </c>
      <c r="M431" s="24">
        <f t="shared" si="22"/>
        <v>239</v>
      </c>
      <c r="N431" s="24">
        <f t="shared" si="22"/>
        <v>1.48</v>
      </c>
      <c r="O431" s="24">
        <f t="shared" si="22"/>
        <v>24.02</v>
      </c>
      <c r="P431" s="68"/>
      <c r="Q431" s="71"/>
    </row>
    <row r="432" spans="1:17">
      <c r="A432" s="120"/>
      <c r="B432" s="104" t="s">
        <v>85</v>
      </c>
      <c r="C432" s="76"/>
      <c r="D432" s="76"/>
      <c r="E432" s="76"/>
      <c r="F432" s="76">
        <f t="shared" ref="F432:O432" si="23">F372+F375+F415+F431</f>
        <v>56.76</v>
      </c>
      <c r="G432" s="76">
        <f t="shared" si="23"/>
        <v>51.66</v>
      </c>
      <c r="H432" s="76">
        <f t="shared" si="23"/>
        <v>209.75</v>
      </c>
      <c r="I432" s="76">
        <f t="shared" si="23"/>
        <v>1421.05</v>
      </c>
      <c r="J432" s="76">
        <f t="shared" si="23"/>
        <v>18.483000000000001</v>
      </c>
      <c r="K432" s="76">
        <f t="shared" si="23"/>
        <v>0.73699999999999999</v>
      </c>
      <c r="L432" s="76">
        <f t="shared" si="23"/>
        <v>18.47</v>
      </c>
      <c r="M432" s="76">
        <f t="shared" si="23"/>
        <v>463.4</v>
      </c>
      <c r="N432" s="76">
        <f t="shared" si="23"/>
        <v>42.71</v>
      </c>
      <c r="O432" s="76">
        <f t="shared" si="23"/>
        <v>164.54</v>
      </c>
      <c r="P432" s="108"/>
    </row>
    <row r="433" spans="1:15" ht="15.75" customHeight="1">
      <c r="A433" s="203" t="s">
        <v>234</v>
      </c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</row>
    <row r="434" spans="1:15" ht="16.5" customHeight="1">
      <c r="A434" s="16"/>
      <c r="B434" s="132" t="s">
        <v>20</v>
      </c>
      <c r="C434" s="16"/>
      <c r="D434" s="45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</row>
    <row r="435" spans="1:15" ht="25.5" customHeight="1">
      <c r="A435" s="16" t="s">
        <v>236</v>
      </c>
      <c r="B435" s="11" t="s">
        <v>237</v>
      </c>
      <c r="C435" s="14" t="s">
        <v>238</v>
      </c>
      <c r="D435" s="14"/>
      <c r="E435" s="14"/>
      <c r="F435" s="14">
        <v>10.6</v>
      </c>
      <c r="G435" s="14">
        <v>21.2</v>
      </c>
      <c r="H435" s="14">
        <v>16.399999999999999</v>
      </c>
      <c r="I435" s="14">
        <v>279.89999999999998</v>
      </c>
      <c r="J435" s="14">
        <v>0.04</v>
      </c>
      <c r="K435" s="14">
        <v>0.31</v>
      </c>
      <c r="L435" s="14">
        <v>0</v>
      </c>
      <c r="M435" s="14">
        <v>43.2</v>
      </c>
      <c r="N435" s="14">
        <v>1.68</v>
      </c>
      <c r="O435" s="14">
        <v>31.88</v>
      </c>
    </row>
    <row r="436" spans="1:15" ht="13.5" customHeight="1">
      <c r="A436" s="16"/>
      <c r="B436" s="42" t="s">
        <v>140</v>
      </c>
      <c r="C436" s="14"/>
      <c r="D436" s="14" t="s">
        <v>239</v>
      </c>
      <c r="E436" s="14">
        <v>80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</row>
    <row r="437" spans="1:15" ht="12.75" customHeight="1">
      <c r="A437" s="16"/>
      <c r="B437" s="16" t="s">
        <v>73</v>
      </c>
      <c r="C437" s="14"/>
      <c r="D437" s="14">
        <v>30</v>
      </c>
      <c r="E437" s="14">
        <v>30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</row>
    <row r="438" spans="1:15" ht="13.5" customHeight="1">
      <c r="A438" s="16"/>
      <c r="B438" s="16" t="s">
        <v>240</v>
      </c>
      <c r="C438" s="14"/>
      <c r="D438" s="14"/>
      <c r="E438" s="14">
        <v>110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</row>
    <row r="439" spans="1:15" ht="14.25" customHeight="1">
      <c r="A439" s="16"/>
      <c r="B439" s="16" t="s">
        <v>74</v>
      </c>
      <c r="C439" s="19"/>
      <c r="D439" s="14">
        <v>4</v>
      </c>
      <c r="E439" s="14">
        <v>4</v>
      </c>
      <c r="F439" s="19"/>
      <c r="G439" s="19"/>
      <c r="H439" s="19"/>
      <c r="I439" s="19"/>
      <c r="J439" s="19"/>
      <c r="K439" s="19"/>
      <c r="L439" s="19"/>
      <c r="M439" s="19"/>
      <c r="N439" s="19"/>
      <c r="O439" s="19"/>
    </row>
    <row r="440" spans="1:15" ht="15" customHeight="1">
      <c r="A440" s="15"/>
      <c r="B440" s="16" t="s">
        <v>241</v>
      </c>
      <c r="C440" s="19"/>
      <c r="D440" s="14"/>
      <c r="E440" s="14">
        <v>106</v>
      </c>
      <c r="F440" s="19"/>
      <c r="G440" s="19"/>
      <c r="H440" s="19"/>
      <c r="I440" s="19"/>
      <c r="J440" s="92"/>
      <c r="K440" s="92"/>
      <c r="L440" s="92"/>
      <c r="M440" s="92"/>
      <c r="N440" s="92"/>
      <c r="O440" s="92"/>
    </row>
    <row r="441" spans="1:15" ht="15" customHeight="1">
      <c r="A441" s="16"/>
      <c r="B441" s="16" t="s">
        <v>74</v>
      </c>
      <c r="C441" s="14"/>
      <c r="D441" s="10">
        <v>5</v>
      </c>
      <c r="E441" s="14">
        <v>5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</row>
    <row r="442" spans="1:15" ht="15" customHeight="1">
      <c r="A442" s="14"/>
      <c r="B442" s="16" t="s">
        <v>70</v>
      </c>
      <c r="C442" s="14"/>
      <c r="D442" s="13">
        <v>1.5</v>
      </c>
      <c r="E442" s="14">
        <v>1.5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</row>
    <row r="443" spans="1:15" ht="14.25" customHeight="1">
      <c r="A443" s="14"/>
      <c r="B443" s="15" t="s">
        <v>63</v>
      </c>
      <c r="C443" s="13">
        <v>40</v>
      </c>
      <c r="D443" s="13">
        <v>40</v>
      </c>
      <c r="E443" s="14">
        <v>40</v>
      </c>
      <c r="F443" s="14">
        <v>3.3</v>
      </c>
      <c r="G443" s="14">
        <v>0.5</v>
      </c>
      <c r="H443" s="14">
        <v>16.8</v>
      </c>
      <c r="I443" s="14">
        <v>84.6</v>
      </c>
      <c r="J443" s="14">
        <v>4.3999999999999997E-2</v>
      </c>
      <c r="K443" s="14">
        <v>1.2E-2</v>
      </c>
      <c r="L443" s="14">
        <v>0</v>
      </c>
      <c r="M443" s="133"/>
      <c r="N443" s="133"/>
      <c r="O443" s="91">
        <v>2.66</v>
      </c>
    </row>
    <row r="444" spans="1:15" ht="13.5" customHeight="1">
      <c r="A444" s="14" t="s">
        <v>28</v>
      </c>
      <c r="B444" s="15" t="s">
        <v>29</v>
      </c>
      <c r="C444" s="13">
        <v>5</v>
      </c>
      <c r="D444" s="13">
        <v>5</v>
      </c>
      <c r="E444" s="14">
        <v>5</v>
      </c>
      <c r="F444" s="14">
        <v>0.05</v>
      </c>
      <c r="G444" s="14">
        <v>4.0999999999999996</v>
      </c>
      <c r="H444" s="14">
        <v>0.05</v>
      </c>
      <c r="I444" s="14">
        <v>37.5</v>
      </c>
      <c r="J444" s="14">
        <v>0</v>
      </c>
      <c r="K444" s="14">
        <v>0.01</v>
      </c>
      <c r="L444" s="14">
        <v>0</v>
      </c>
      <c r="M444" s="14">
        <v>19.2</v>
      </c>
      <c r="N444" s="14">
        <v>20</v>
      </c>
      <c r="O444" s="13">
        <v>4.8499999999999996</v>
      </c>
    </row>
    <row r="445" spans="1:15" ht="24.75" customHeight="1">
      <c r="A445" s="16" t="s">
        <v>30</v>
      </c>
      <c r="B445" s="15" t="s">
        <v>358</v>
      </c>
      <c r="C445" s="14" t="s">
        <v>32</v>
      </c>
      <c r="D445" s="14"/>
      <c r="E445" s="14"/>
      <c r="F445" s="14">
        <v>0.3</v>
      </c>
      <c r="G445" s="14">
        <v>0.1</v>
      </c>
      <c r="H445" s="14">
        <v>9.5</v>
      </c>
      <c r="I445" s="14">
        <v>40</v>
      </c>
      <c r="J445" s="14">
        <v>0</v>
      </c>
      <c r="K445" s="14">
        <v>0</v>
      </c>
      <c r="L445" s="14">
        <v>1</v>
      </c>
      <c r="M445" s="36">
        <v>0</v>
      </c>
      <c r="N445" s="36">
        <v>0</v>
      </c>
      <c r="O445" s="36">
        <v>3.25</v>
      </c>
    </row>
    <row r="446" spans="1:15" ht="14.25" customHeight="1">
      <c r="A446" s="17"/>
      <c r="B446" s="16" t="s">
        <v>359</v>
      </c>
      <c r="C446" s="18"/>
      <c r="D446" s="14">
        <v>1</v>
      </c>
      <c r="E446" s="14">
        <v>1</v>
      </c>
      <c r="F446" s="18"/>
      <c r="G446" s="18"/>
      <c r="H446" s="18"/>
      <c r="I446" s="18"/>
      <c r="J446" s="18"/>
      <c r="K446" s="18"/>
      <c r="L446" s="18"/>
      <c r="M446" s="19"/>
      <c r="N446" s="19"/>
      <c r="O446" s="19"/>
    </row>
    <row r="447" spans="1:15">
      <c r="A447" s="15"/>
      <c r="B447" s="16" t="s">
        <v>34</v>
      </c>
      <c r="C447" s="19"/>
      <c r="D447" s="14">
        <v>216</v>
      </c>
      <c r="E447" s="14">
        <v>200</v>
      </c>
      <c r="F447" s="19"/>
      <c r="G447" s="19"/>
      <c r="H447" s="19"/>
      <c r="I447" s="19"/>
      <c r="J447" s="19"/>
      <c r="K447" s="19"/>
      <c r="L447" s="19"/>
      <c r="M447" s="66"/>
      <c r="N447" s="66"/>
      <c r="O447" s="66"/>
    </row>
    <row r="448" spans="1:15">
      <c r="A448" s="15"/>
      <c r="B448" s="16" t="s">
        <v>35</v>
      </c>
      <c r="C448" s="19"/>
      <c r="D448" s="14">
        <v>10</v>
      </c>
      <c r="E448" s="14">
        <v>10</v>
      </c>
      <c r="F448" s="19"/>
      <c r="G448" s="19"/>
      <c r="H448" s="19"/>
      <c r="I448" s="19"/>
      <c r="J448" s="19"/>
      <c r="K448" s="19"/>
      <c r="L448" s="19"/>
      <c r="M448" s="14"/>
      <c r="N448" s="14"/>
      <c r="O448" s="14"/>
    </row>
    <row r="449" spans="1:17" ht="13.5" customHeight="1">
      <c r="A449" s="16"/>
      <c r="B449" s="16" t="s">
        <v>36</v>
      </c>
      <c r="C449" s="14"/>
      <c r="D449" s="14">
        <v>8</v>
      </c>
      <c r="E449" s="14">
        <v>7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</row>
    <row r="450" spans="1:17" ht="14.25" customHeight="1">
      <c r="A450" s="21"/>
      <c r="B450" s="21" t="s">
        <v>98</v>
      </c>
      <c r="C450" s="24"/>
      <c r="D450" s="24"/>
      <c r="E450" s="24"/>
      <c r="F450" s="24">
        <f>SUM(F435:F449)</f>
        <v>14.25</v>
      </c>
      <c r="G450" s="24">
        <f>SUM(G435:G449)</f>
        <v>25.9</v>
      </c>
      <c r="H450" s="24">
        <f>SUM(H435:H449)</f>
        <v>42.75</v>
      </c>
      <c r="I450" s="24">
        <f>SUM(I435:I449)</f>
        <v>442</v>
      </c>
      <c r="J450" s="24" t="e">
        <f>J435+J443+#REF!+J444+J445</f>
        <v>#REF!</v>
      </c>
      <c r="K450" s="24" t="e">
        <f>K435+K443+#REF!+K444+K445</f>
        <v>#REF!</v>
      </c>
      <c r="L450" s="24">
        <v>2.2799999999999998</v>
      </c>
      <c r="M450" s="24" t="e">
        <f>M435+M443+#REF!+M444+M445</f>
        <v>#REF!</v>
      </c>
      <c r="N450" s="24" t="e">
        <f>N435+N443+#REF!+N444+N445</f>
        <v>#REF!</v>
      </c>
      <c r="O450" s="24">
        <f>SUM(O435:O449)</f>
        <v>42.64</v>
      </c>
    </row>
    <row r="451" spans="1:17" ht="14.25" customHeight="1">
      <c r="A451" s="25"/>
      <c r="B451" s="26" t="s">
        <v>360</v>
      </c>
      <c r="C451" s="27"/>
      <c r="D451" s="28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</row>
    <row r="452" spans="1:17" ht="27" customHeight="1">
      <c r="A452" s="134" t="s">
        <v>99</v>
      </c>
      <c r="B452" s="130" t="s">
        <v>389</v>
      </c>
      <c r="C452" s="135">
        <v>75</v>
      </c>
      <c r="D452" s="135">
        <v>75</v>
      </c>
      <c r="E452" s="128">
        <v>75</v>
      </c>
      <c r="F452" s="128">
        <v>0.78</v>
      </c>
      <c r="G452" s="128">
        <v>0</v>
      </c>
      <c r="H452" s="128">
        <v>20.399999999999999</v>
      </c>
      <c r="I452" s="128">
        <v>76</v>
      </c>
      <c r="J452" s="128">
        <v>0.02</v>
      </c>
      <c r="K452" s="128">
        <v>0.02</v>
      </c>
      <c r="L452" s="128">
        <v>0.8</v>
      </c>
      <c r="M452" s="128">
        <v>24</v>
      </c>
      <c r="N452" s="128">
        <v>30</v>
      </c>
      <c r="O452" s="128">
        <v>10.8</v>
      </c>
    </row>
    <row r="453" spans="1:17" ht="14.25" customHeight="1">
      <c r="A453" s="20"/>
      <c r="B453" s="21" t="s">
        <v>41</v>
      </c>
      <c r="C453" s="22"/>
      <c r="D453" s="23"/>
      <c r="E453" s="24"/>
      <c r="F453" s="24">
        <f t="shared" ref="F453:O453" si="24">F452</f>
        <v>0.78</v>
      </c>
      <c r="G453" s="24">
        <f t="shared" si="24"/>
        <v>0</v>
      </c>
      <c r="H453" s="24">
        <f t="shared" si="24"/>
        <v>20.399999999999999</v>
      </c>
      <c r="I453" s="24">
        <f t="shared" si="24"/>
        <v>76</v>
      </c>
      <c r="J453" s="24">
        <f t="shared" si="24"/>
        <v>0.02</v>
      </c>
      <c r="K453" s="24">
        <f t="shared" si="24"/>
        <v>0.02</v>
      </c>
      <c r="L453" s="24">
        <f t="shared" si="24"/>
        <v>0.8</v>
      </c>
      <c r="M453" s="24">
        <f t="shared" si="24"/>
        <v>24</v>
      </c>
      <c r="N453" s="24">
        <f t="shared" si="24"/>
        <v>30</v>
      </c>
      <c r="O453" s="24">
        <f t="shared" si="24"/>
        <v>10.8</v>
      </c>
      <c r="P453" s="68"/>
      <c r="Q453" s="71"/>
    </row>
    <row r="454" spans="1:17" ht="1.5" hidden="1" customHeight="1">
      <c r="A454" s="16"/>
      <c r="B454" s="15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</row>
    <row r="455" spans="1:17" ht="15" customHeight="1">
      <c r="A455" s="16"/>
      <c r="B455" s="136" t="s">
        <v>42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</row>
    <row r="456" spans="1:17" ht="26.25" customHeight="1">
      <c r="A456" s="34" t="s">
        <v>390</v>
      </c>
      <c r="B456" s="30" t="s">
        <v>244</v>
      </c>
      <c r="C456" s="29" t="s">
        <v>89</v>
      </c>
      <c r="D456" s="29"/>
      <c r="E456" s="29"/>
      <c r="F456" s="29">
        <v>1.39</v>
      </c>
      <c r="G456" s="29">
        <v>3.91</v>
      </c>
      <c r="H456" s="29">
        <v>6.78</v>
      </c>
      <c r="I456" s="29">
        <v>67.8</v>
      </c>
      <c r="J456" s="29"/>
      <c r="K456" s="29"/>
      <c r="L456" s="29">
        <v>14.77</v>
      </c>
      <c r="M456" s="138">
        <v>92.5</v>
      </c>
      <c r="N456" s="138">
        <v>2.75</v>
      </c>
      <c r="O456" s="138">
        <v>8.0500000000000007</v>
      </c>
    </row>
    <row r="457" spans="1:17" ht="15" customHeight="1">
      <c r="A457" s="30"/>
      <c r="B457" s="35" t="s">
        <v>245</v>
      </c>
      <c r="C457" s="29"/>
      <c r="D457" s="87">
        <v>50</v>
      </c>
      <c r="E457" s="88">
        <v>40</v>
      </c>
      <c r="F457" s="29"/>
      <c r="G457" s="29"/>
      <c r="H457" s="29"/>
      <c r="I457" s="29"/>
      <c r="J457" s="29"/>
      <c r="K457" s="29"/>
      <c r="L457" s="29"/>
      <c r="M457" s="14"/>
      <c r="N457" s="14"/>
      <c r="O457" s="14"/>
    </row>
    <row r="458" spans="1:17" ht="15" customHeight="1">
      <c r="A458" s="30"/>
      <c r="B458" s="35" t="s">
        <v>363</v>
      </c>
      <c r="C458" s="29"/>
      <c r="D458" s="47"/>
      <c r="E458" s="48"/>
      <c r="F458" s="29"/>
      <c r="G458" s="29"/>
      <c r="H458" s="29"/>
      <c r="I458" s="29"/>
      <c r="J458" s="29"/>
      <c r="K458" s="29"/>
      <c r="L458" s="29"/>
      <c r="M458" s="14"/>
      <c r="N458" s="14"/>
      <c r="O458" s="14"/>
    </row>
    <row r="459" spans="1:17" ht="15.75" customHeight="1">
      <c r="A459" s="34"/>
      <c r="B459" s="37" t="s">
        <v>46</v>
      </c>
      <c r="C459" s="29"/>
      <c r="D459" s="46">
        <v>32</v>
      </c>
      <c r="E459" s="41">
        <v>24</v>
      </c>
      <c r="F459" s="29"/>
      <c r="G459" s="29"/>
      <c r="H459" s="29"/>
      <c r="I459" s="29"/>
      <c r="J459" s="29"/>
      <c r="K459" s="29"/>
      <c r="L459" s="29"/>
      <c r="M459" s="14"/>
      <c r="N459" s="14"/>
      <c r="O459" s="14"/>
    </row>
    <row r="460" spans="1:17" ht="15.75" customHeight="1">
      <c r="A460" s="34"/>
      <c r="B460" s="45" t="s">
        <v>47</v>
      </c>
      <c r="C460" s="29"/>
      <c r="D460" s="47">
        <v>34.299999999999997</v>
      </c>
      <c r="E460" s="48">
        <v>24</v>
      </c>
      <c r="F460" s="29"/>
      <c r="G460" s="29"/>
      <c r="H460" s="29"/>
      <c r="I460" s="29"/>
      <c r="J460" s="29"/>
      <c r="K460" s="29"/>
      <c r="L460" s="29"/>
      <c r="M460" s="14"/>
      <c r="N460" s="14"/>
      <c r="O460" s="14"/>
    </row>
    <row r="461" spans="1:17" ht="15.75" customHeight="1">
      <c r="A461" s="34"/>
      <c r="B461" s="45" t="s">
        <v>48</v>
      </c>
      <c r="C461" s="78"/>
      <c r="D461" s="43">
        <v>37</v>
      </c>
      <c r="E461" s="44">
        <v>24</v>
      </c>
      <c r="F461" s="29"/>
      <c r="G461" s="78"/>
      <c r="H461" s="78"/>
      <c r="I461" s="78"/>
      <c r="J461" s="139"/>
      <c r="K461" s="139"/>
      <c r="L461" s="139"/>
      <c r="M461" s="14"/>
      <c r="N461" s="14"/>
      <c r="O461" s="14"/>
    </row>
    <row r="462" spans="1:17" ht="15.75" customHeight="1">
      <c r="A462" s="30"/>
      <c r="B462" s="45" t="s">
        <v>49</v>
      </c>
      <c r="C462" s="30"/>
      <c r="D462" s="46">
        <v>40</v>
      </c>
      <c r="E462" s="41">
        <v>24</v>
      </c>
      <c r="F462" s="29"/>
      <c r="G462" s="30"/>
      <c r="H462" s="30"/>
      <c r="I462" s="30"/>
      <c r="J462" s="30"/>
      <c r="K462" s="30"/>
      <c r="L462" s="30"/>
      <c r="M462" s="14"/>
      <c r="N462" s="14"/>
      <c r="O462" s="14"/>
    </row>
    <row r="463" spans="1:17" ht="15.75" customHeight="1">
      <c r="A463" s="34"/>
      <c r="B463" s="35" t="s">
        <v>124</v>
      </c>
      <c r="C463" s="34"/>
      <c r="D463" s="47"/>
      <c r="E463" s="48"/>
      <c r="F463" s="29"/>
      <c r="G463" s="34"/>
      <c r="H463" s="34"/>
      <c r="I463" s="34"/>
      <c r="J463" s="34"/>
      <c r="K463" s="34"/>
      <c r="L463" s="34"/>
      <c r="M463" s="14"/>
      <c r="N463" s="14"/>
      <c r="O463" s="14"/>
    </row>
    <row r="464" spans="1:17" ht="15.75" customHeight="1">
      <c r="A464" s="34"/>
      <c r="B464" s="37" t="s">
        <v>52</v>
      </c>
      <c r="C464" s="34"/>
      <c r="D464" s="43">
        <v>12.5</v>
      </c>
      <c r="E464" s="41">
        <v>10</v>
      </c>
      <c r="F464" s="29"/>
      <c r="G464" s="34"/>
      <c r="H464" s="34"/>
      <c r="I464" s="34"/>
      <c r="J464" s="34"/>
      <c r="K464" s="34"/>
      <c r="L464" s="34"/>
      <c r="M464" s="19"/>
      <c r="N464" s="19"/>
      <c r="O464" s="19"/>
    </row>
    <row r="465" spans="1:15" ht="15.75" customHeight="1">
      <c r="A465" s="34"/>
      <c r="B465" s="37" t="s">
        <v>53</v>
      </c>
      <c r="C465" s="34"/>
      <c r="D465" s="43">
        <v>13.3</v>
      </c>
      <c r="E465" s="48">
        <v>10</v>
      </c>
      <c r="F465" s="29"/>
      <c r="G465" s="34"/>
      <c r="H465" s="34"/>
      <c r="I465" s="34"/>
      <c r="J465" s="34"/>
      <c r="K465" s="34"/>
      <c r="L465" s="34"/>
      <c r="M465" s="140"/>
      <c r="N465" s="140"/>
      <c r="O465" s="140"/>
    </row>
    <row r="466" spans="1:15" ht="15.75" customHeight="1">
      <c r="A466" s="34"/>
      <c r="B466" s="42" t="s">
        <v>67</v>
      </c>
      <c r="C466" s="34"/>
      <c r="D466" s="49">
        <v>9.6</v>
      </c>
      <c r="E466" s="50">
        <v>8</v>
      </c>
      <c r="F466" s="29"/>
      <c r="G466" s="34"/>
      <c r="H466" s="34"/>
      <c r="I466" s="34"/>
      <c r="J466" s="34"/>
      <c r="K466" s="34"/>
      <c r="L466" s="34"/>
      <c r="M466" s="16"/>
      <c r="N466" s="16"/>
      <c r="O466" s="16"/>
    </row>
    <row r="467" spans="1:15" ht="15.75" customHeight="1">
      <c r="A467" s="34"/>
      <c r="B467" s="34" t="s">
        <v>197</v>
      </c>
      <c r="C467" s="34"/>
      <c r="D467" s="43">
        <v>2</v>
      </c>
      <c r="E467" s="44">
        <v>2</v>
      </c>
      <c r="F467" s="29"/>
      <c r="G467" s="34"/>
      <c r="H467" s="34"/>
      <c r="I467" s="34"/>
      <c r="J467" s="34"/>
      <c r="K467" s="34"/>
      <c r="L467" s="34"/>
      <c r="M467" s="16"/>
      <c r="N467" s="16"/>
      <c r="O467" s="16"/>
    </row>
    <row r="468" spans="1:15" ht="15.75" customHeight="1">
      <c r="A468" s="34"/>
      <c r="B468" s="34" t="s">
        <v>68</v>
      </c>
      <c r="C468" s="34"/>
      <c r="D468" s="115">
        <v>4</v>
      </c>
      <c r="E468" s="137">
        <v>4</v>
      </c>
      <c r="F468" s="29"/>
      <c r="G468" s="34"/>
      <c r="H468" s="34"/>
      <c r="I468" s="34"/>
      <c r="J468" s="34"/>
      <c r="K468" s="34"/>
      <c r="L468" s="34"/>
      <c r="M468" s="16"/>
      <c r="N468" s="16"/>
      <c r="O468" s="16"/>
    </row>
    <row r="469" spans="1:15" ht="15.75" customHeight="1">
      <c r="A469" s="34"/>
      <c r="B469" s="34" t="s">
        <v>213</v>
      </c>
      <c r="C469" s="34"/>
      <c r="D469" s="47">
        <v>160</v>
      </c>
      <c r="E469" s="48">
        <v>160</v>
      </c>
      <c r="F469" s="29"/>
      <c r="G469" s="34"/>
      <c r="H469" s="34"/>
      <c r="I469" s="34"/>
      <c r="J469" s="34"/>
      <c r="K469" s="34"/>
      <c r="L469" s="34"/>
      <c r="M469" s="16"/>
      <c r="N469" s="16"/>
      <c r="O469" s="16"/>
    </row>
    <row r="470" spans="1:15" ht="15.75" customHeight="1">
      <c r="A470" s="34"/>
      <c r="B470" s="34" t="s">
        <v>70</v>
      </c>
      <c r="C470" s="34"/>
      <c r="D470" s="50">
        <v>2</v>
      </c>
      <c r="E470" s="50">
        <v>2</v>
      </c>
      <c r="F470" s="29"/>
      <c r="G470" s="34"/>
      <c r="H470" s="34"/>
      <c r="I470" s="34"/>
      <c r="J470" s="34"/>
      <c r="K470" s="34"/>
      <c r="L470" s="34"/>
      <c r="M470" s="16"/>
      <c r="N470" s="16"/>
      <c r="O470" s="16"/>
    </row>
    <row r="471" spans="1:15" ht="15.75" customHeight="1">
      <c r="A471" s="17"/>
      <c r="B471" s="17" t="s">
        <v>155</v>
      </c>
      <c r="C471" s="17"/>
      <c r="D471" s="82">
        <v>5</v>
      </c>
      <c r="E471" s="85">
        <v>5</v>
      </c>
      <c r="F471" s="36"/>
      <c r="G471" s="17"/>
      <c r="H471" s="17"/>
      <c r="I471" s="17"/>
      <c r="J471" s="17"/>
      <c r="K471" s="17"/>
      <c r="L471" s="17"/>
      <c r="M471" s="141"/>
      <c r="N471" s="141"/>
      <c r="O471" s="141"/>
    </row>
    <row r="472" spans="1:15" ht="24.75" customHeight="1">
      <c r="A472" s="34" t="s">
        <v>247</v>
      </c>
      <c r="B472" s="15" t="s">
        <v>248</v>
      </c>
      <c r="C472" s="29" t="s">
        <v>193</v>
      </c>
      <c r="D472" s="34"/>
      <c r="E472" s="34"/>
      <c r="F472" s="29">
        <v>10.91</v>
      </c>
      <c r="G472" s="29">
        <v>12.53</v>
      </c>
      <c r="H472" s="29">
        <v>13.79</v>
      </c>
      <c r="I472" s="29">
        <v>212</v>
      </c>
      <c r="J472" s="29"/>
      <c r="K472" s="29"/>
      <c r="L472" s="29">
        <v>0.61</v>
      </c>
      <c r="M472" s="29"/>
      <c r="N472" s="29"/>
      <c r="O472" s="29">
        <v>48.6</v>
      </c>
    </row>
    <row r="473" spans="1:15" ht="15.75" customHeight="1">
      <c r="A473" s="16"/>
      <c r="B473" s="16" t="s">
        <v>391</v>
      </c>
      <c r="C473" s="14"/>
      <c r="D473" s="50">
        <v>53</v>
      </c>
      <c r="E473" s="50">
        <v>50.5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</row>
    <row r="474" spans="1:15" ht="15.75" customHeight="1">
      <c r="A474" s="15"/>
      <c r="B474" s="16" t="s">
        <v>90</v>
      </c>
      <c r="C474" s="19"/>
      <c r="D474" s="50">
        <v>6.7</v>
      </c>
      <c r="E474" s="50">
        <v>6.7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</row>
    <row r="475" spans="1:15" ht="15.75" customHeight="1">
      <c r="A475" s="16"/>
      <c r="B475" s="16" t="s">
        <v>213</v>
      </c>
      <c r="C475" s="14"/>
      <c r="D475" s="50">
        <v>8</v>
      </c>
      <c r="E475" s="50">
        <v>8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</row>
    <row r="476" spans="1:15" ht="15.75" customHeight="1">
      <c r="A476" s="16"/>
      <c r="B476" s="16" t="s">
        <v>67</v>
      </c>
      <c r="C476" s="14"/>
      <c r="D476" s="50">
        <v>28</v>
      </c>
      <c r="E476" s="50">
        <v>24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</row>
    <row r="477" spans="1:15" ht="15.75" customHeight="1">
      <c r="A477" s="16"/>
      <c r="B477" s="34" t="s">
        <v>68</v>
      </c>
      <c r="C477" s="14"/>
      <c r="D477" s="50">
        <v>4</v>
      </c>
      <c r="E477" s="50">
        <v>4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</row>
    <row r="478" spans="1:15" ht="15.75" customHeight="1">
      <c r="A478" s="16"/>
      <c r="B478" s="16" t="s">
        <v>104</v>
      </c>
      <c r="C478" s="14"/>
      <c r="D478" s="14">
        <v>5.3</v>
      </c>
      <c r="E478" s="14">
        <v>5.3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</row>
    <row r="479" spans="1:15" ht="15.75" customHeight="1">
      <c r="A479" s="16"/>
      <c r="B479" s="16" t="s">
        <v>68</v>
      </c>
      <c r="C479" s="14"/>
      <c r="D479" s="14">
        <v>4</v>
      </c>
      <c r="E479" s="14">
        <v>4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</row>
    <row r="480" spans="1:15" ht="15.75" customHeight="1">
      <c r="A480" s="16"/>
      <c r="B480" s="16" t="s">
        <v>250</v>
      </c>
      <c r="C480" s="14"/>
      <c r="D480" s="50"/>
      <c r="E480" s="50">
        <v>50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</row>
    <row r="481" spans="1:15" ht="15.75" customHeight="1">
      <c r="A481" s="16"/>
      <c r="B481" s="16" t="s">
        <v>155</v>
      </c>
      <c r="C481" s="14"/>
      <c r="D481" s="50">
        <v>12.5</v>
      </c>
      <c r="E481" s="50">
        <v>12.5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</row>
    <row r="482" spans="1:15" ht="15.75" customHeight="1">
      <c r="A482" s="16"/>
      <c r="B482" s="16" t="s">
        <v>104</v>
      </c>
      <c r="C482" s="14"/>
      <c r="D482" s="50">
        <v>3.75</v>
      </c>
      <c r="E482" s="50">
        <v>3.75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</row>
    <row r="483" spans="1:15" ht="15.75" customHeight="1">
      <c r="A483" s="16"/>
      <c r="B483" s="16" t="s">
        <v>213</v>
      </c>
      <c r="C483" s="14"/>
      <c r="D483" s="50">
        <v>37.5</v>
      </c>
      <c r="E483" s="50">
        <v>37.5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</row>
    <row r="484" spans="1:15" ht="15.75" customHeight="1">
      <c r="A484" s="10"/>
      <c r="B484" s="42" t="s">
        <v>251</v>
      </c>
      <c r="C484" s="13"/>
      <c r="D484" s="13">
        <v>5</v>
      </c>
      <c r="E484" s="14">
        <v>5</v>
      </c>
      <c r="F484" s="14"/>
      <c r="G484" s="14"/>
      <c r="H484" s="14"/>
      <c r="I484" s="14"/>
      <c r="J484" s="14"/>
      <c r="K484" s="14"/>
      <c r="L484" s="14"/>
      <c r="M484" s="14"/>
      <c r="N484" s="14"/>
      <c r="O484" s="14"/>
    </row>
    <row r="485" spans="1:15" ht="15.75" customHeight="1">
      <c r="A485" s="10"/>
      <c r="B485" s="42" t="s">
        <v>70</v>
      </c>
      <c r="C485" s="13"/>
      <c r="D485" s="13">
        <v>1.5</v>
      </c>
      <c r="E485" s="14">
        <v>1.5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</row>
    <row r="486" spans="1:15" ht="15" customHeight="1">
      <c r="A486" s="109" t="s">
        <v>252</v>
      </c>
      <c r="B486" s="118" t="s">
        <v>253</v>
      </c>
      <c r="C486" s="54" t="s">
        <v>254</v>
      </c>
      <c r="D486" s="54"/>
      <c r="E486" s="54"/>
      <c r="F486" s="54">
        <v>6.7</v>
      </c>
      <c r="G486" s="54">
        <v>10.6</v>
      </c>
      <c r="H486" s="54">
        <v>49.8</v>
      </c>
      <c r="I486" s="54">
        <v>312</v>
      </c>
      <c r="J486" s="54"/>
      <c r="K486" s="54"/>
      <c r="L486" s="54">
        <v>0</v>
      </c>
      <c r="M486" s="54"/>
      <c r="N486" s="54"/>
      <c r="O486" s="54">
        <v>9.91</v>
      </c>
    </row>
    <row r="487" spans="1:15" ht="13.5" customHeight="1">
      <c r="A487" s="16"/>
      <c r="B487" s="16" t="s">
        <v>255</v>
      </c>
      <c r="C487" s="14"/>
      <c r="D487" s="87">
        <v>71</v>
      </c>
      <c r="E487" s="88">
        <v>71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</row>
    <row r="488" spans="1:15" ht="13.5" customHeight="1">
      <c r="A488" s="16"/>
      <c r="B488" s="16" t="s">
        <v>70</v>
      </c>
      <c r="C488" s="14"/>
      <c r="D488" s="47">
        <v>2.5</v>
      </c>
      <c r="E488" s="48">
        <v>2.5</v>
      </c>
      <c r="F488" s="14"/>
      <c r="G488" s="14"/>
      <c r="H488" s="14"/>
      <c r="I488" s="14"/>
      <c r="J488" s="14"/>
      <c r="K488" s="14"/>
      <c r="L488" s="14"/>
      <c r="M488" s="14"/>
      <c r="N488" s="14"/>
      <c r="O488" s="14"/>
    </row>
    <row r="489" spans="1:15" ht="12.75" customHeight="1">
      <c r="A489" s="16"/>
      <c r="B489" s="16" t="s">
        <v>74</v>
      </c>
      <c r="C489" s="14"/>
      <c r="D489" s="14">
        <v>5</v>
      </c>
      <c r="E489" s="14">
        <v>5</v>
      </c>
      <c r="F489" s="14"/>
      <c r="G489" s="14"/>
      <c r="H489" s="14"/>
      <c r="I489" s="14"/>
      <c r="J489" s="14"/>
      <c r="K489" s="14"/>
      <c r="L489" s="14"/>
      <c r="M489" s="14"/>
      <c r="N489" s="14"/>
      <c r="O489" s="14"/>
    </row>
    <row r="490" spans="1:15" ht="15" customHeight="1">
      <c r="A490" s="16"/>
      <c r="B490" s="15" t="s">
        <v>63</v>
      </c>
      <c r="C490" s="14">
        <v>60</v>
      </c>
      <c r="D490" s="13">
        <v>60</v>
      </c>
      <c r="E490" s="14">
        <v>60</v>
      </c>
      <c r="F490" s="14">
        <v>4.9000000000000004</v>
      </c>
      <c r="G490" s="14">
        <v>0.8</v>
      </c>
      <c r="H490" s="14">
        <v>25.2</v>
      </c>
      <c r="I490" s="14">
        <v>127.2</v>
      </c>
      <c r="J490" s="69">
        <v>6.6000000000000003E-2</v>
      </c>
      <c r="K490" s="69">
        <v>1.7999999999999999E-2</v>
      </c>
      <c r="L490" s="69">
        <v>0</v>
      </c>
      <c r="M490" s="69">
        <v>12</v>
      </c>
      <c r="N490" s="69">
        <v>0.66</v>
      </c>
      <c r="O490" s="65">
        <v>3.99</v>
      </c>
    </row>
    <row r="491" spans="1:15" ht="12" customHeight="1">
      <c r="A491" s="16" t="s">
        <v>126</v>
      </c>
      <c r="B491" s="15" t="s">
        <v>371</v>
      </c>
      <c r="C491" s="14">
        <v>180</v>
      </c>
      <c r="D491" s="14"/>
      <c r="E491" s="14"/>
      <c r="F491" s="14">
        <v>0.18</v>
      </c>
      <c r="G491" s="14">
        <v>0.18</v>
      </c>
      <c r="H491" s="14">
        <v>21.42</v>
      </c>
      <c r="I491" s="14">
        <v>88.2</v>
      </c>
      <c r="J491" s="14">
        <v>0</v>
      </c>
      <c r="K491" s="14">
        <v>0.02</v>
      </c>
      <c r="L491" s="14">
        <v>0.72</v>
      </c>
      <c r="M491" s="14">
        <v>22</v>
      </c>
      <c r="N491" s="14">
        <v>0.2</v>
      </c>
      <c r="O491" s="14">
        <v>5.89</v>
      </c>
    </row>
    <row r="492" spans="1:15" ht="12" customHeight="1">
      <c r="A492" s="16"/>
      <c r="B492" s="16" t="s">
        <v>178</v>
      </c>
      <c r="C492" s="14"/>
      <c r="D492" s="14">
        <v>30.6</v>
      </c>
      <c r="E492" s="14">
        <v>27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</row>
    <row r="493" spans="1:15">
      <c r="A493" s="16"/>
      <c r="B493" s="16" t="s">
        <v>35</v>
      </c>
      <c r="C493" s="14"/>
      <c r="D493" s="14">
        <v>13.5</v>
      </c>
      <c r="E493" s="14">
        <v>13.5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</row>
    <row r="494" spans="1:15">
      <c r="A494" s="16"/>
      <c r="B494" s="16" t="s">
        <v>373</v>
      </c>
      <c r="C494" s="14"/>
      <c r="D494" s="14">
        <v>9</v>
      </c>
      <c r="E494" s="14">
        <v>9</v>
      </c>
      <c r="F494" s="14"/>
      <c r="G494" s="14"/>
      <c r="H494" s="14"/>
      <c r="I494" s="14"/>
      <c r="J494" s="14"/>
      <c r="K494" s="14"/>
      <c r="L494" s="14"/>
      <c r="M494" s="14"/>
      <c r="N494" s="14"/>
      <c r="O494" s="14"/>
    </row>
    <row r="495" spans="1:15">
      <c r="A495" s="16"/>
      <c r="B495" s="16" t="s">
        <v>78</v>
      </c>
      <c r="C495" s="14"/>
      <c r="D495" s="13">
        <v>0.18</v>
      </c>
      <c r="E495" s="14">
        <v>0.18</v>
      </c>
      <c r="F495" s="14"/>
      <c r="G495" s="14"/>
      <c r="H495" s="14"/>
      <c r="I495" s="14"/>
      <c r="J495" s="14"/>
      <c r="K495" s="14"/>
      <c r="L495" s="14"/>
      <c r="M495" s="14"/>
      <c r="N495" s="14"/>
      <c r="O495" s="14"/>
    </row>
    <row r="496" spans="1:15" ht="12.75" customHeight="1">
      <c r="A496" s="34"/>
      <c r="B496" s="16" t="s">
        <v>34</v>
      </c>
      <c r="C496" s="29"/>
      <c r="D496" s="29">
        <v>178</v>
      </c>
      <c r="E496" s="29">
        <v>178</v>
      </c>
      <c r="F496" s="29"/>
      <c r="G496" s="29"/>
      <c r="H496" s="29"/>
      <c r="I496" s="29"/>
      <c r="J496" s="29"/>
      <c r="K496" s="29"/>
      <c r="L496" s="29"/>
      <c r="M496" s="29"/>
      <c r="N496" s="29"/>
      <c r="O496" s="14"/>
    </row>
    <row r="497" spans="1:19" ht="15" customHeight="1">
      <c r="A497" s="21"/>
      <c r="B497" s="21" t="s">
        <v>131</v>
      </c>
      <c r="C497" s="24"/>
      <c r="D497" s="24"/>
      <c r="E497" s="24"/>
      <c r="F497" s="24">
        <f t="shared" ref="F497:O497" si="25">SUM(F456:F496)</f>
        <v>24.08</v>
      </c>
      <c r="G497" s="24">
        <f t="shared" si="25"/>
        <v>28.02</v>
      </c>
      <c r="H497" s="24">
        <f t="shared" si="25"/>
        <v>116.99</v>
      </c>
      <c r="I497" s="24">
        <f t="shared" si="25"/>
        <v>807.2</v>
      </c>
      <c r="J497" s="24">
        <f t="shared" si="25"/>
        <v>6.6000000000000003E-2</v>
      </c>
      <c r="K497" s="24">
        <f t="shared" si="25"/>
        <v>3.7999999999999999E-2</v>
      </c>
      <c r="L497" s="24">
        <f t="shared" si="25"/>
        <v>16.100000000000001</v>
      </c>
      <c r="M497" s="24">
        <f t="shared" si="25"/>
        <v>126.5</v>
      </c>
      <c r="N497" s="24">
        <f t="shared" si="25"/>
        <v>3.61</v>
      </c>
      <c r="O497" s="24">
        <f t="shared" si="25"/>
        <v>76.44</v>
      </c>
      <c r="P497" s="68"/>
      <c r="Q497" s="71"/>
    </row>
    <row r="498" spans="1:19">
      <c r="A498" s="16"/>
      <c r="B498" s="117" t="s">
        <v>80</v>
      </c>
      <c r="C498" s="45"/>
      <c r="D498" s="45"/>
      <c r="E498" s="45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1:19">
      <c r="A499" s="14" t="s">
        <v>132</v>
      </c>
      <c r="B499" s="15" t="s">
        <v>374</v>
      </c>
      <c r="C499" s="14">
        <v>200</v>
      </c>
      <c r="D499" s="14"/>
      <c r="E499" s="14"/>
      <c r="F499" s="14">
        <v>1.4</v>
      </c>
      <c r="G499" s="14">
        <v>1.6</v>
      </c>
      <c r="H499" s="14">
        <v>10.7</v>
      </c>
      <c r="I499" s="14">
        <v>91</v>
      </c>
      <c r="J499" s="14"/>
      <c r="K499" s="14"/>
      <c r="L499" s="14">
        <v>0</v>
      </c>
      <c r="M499" s="14"/>
      <c r="N499" s="14"/>
      <c r="O499" s="14">
        <v>5.72</v>
      </c>
    </row>
    <row r="500" spans="1:19">
      <c r="A500" s="14"/>
      <c r="B500" s="16" t="s">
        <v>359</v>
      </c>
      <c r="C500" s="14"/>
      <c r="D500" s="14">
        <v>1</v>
      </c>
      <c r="E500" s="14">
        <v>1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</row>
    <row r="501" spans="1:19">
      <c r="A501" s="14"/>
      <c r="B501" s="16" t="s">
        <v>35</v>
      </c>
      <c r="C501" s="14"/>
      <c r="D501" s="14">
        <v>10</v>
      </c>
      <c r="E501" s="14">
        <v>10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</row>
    <row r="502" spans="1:19">
      <c r="A502" s="14"/>
      <c r="B502" s="16" t="s">
        <v>34</v>
      </c>
      <c r="C502" s="14"/>
      <c r="D502" s="14">
        <v>150</v>
      </c>
      <c r="E502" s="14">
        <v>150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</row>
    <row r="503" spans="1:19">
      <c r="A503" s="14"/>
      <c r="B503" s="16" t="s">
        <v>73</v>
      </c>
      <c r="C503" s="14"/>
      <c r="D503" s="14">
        <v>50</v>
      </c>
      <c r="E503" s="14">
        <v>50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</row>
    <row r="504" spans="1:19" ht="12" customHeight="1">
      <c r="A504" s="14"/>
      <c r="B504" s="15" t="s">
        <v>83</v>
      </c>
      <c r="C504" s="14">
        <v>40</v>
      </c>
      <c r="D504" s="14">
        <v>40</v>
      </c>
      <c r="E504" s="14">
        <v>40</v>
      </c>
      <c r="F504" s="14">
        <v>0.39</v>
      </c>
      <c r="G504" s="14">
        <v>0.28000000000000003</v>
      </c>
      <c r="H504" s="14">
        <v>32.299999999999997</v>
      </c>
      <c r="I504" s="14">
        <v>234.6</v>
      </c>
      <c r="J504" s="14">
        <v>0.04</v>
      </c>
      <c r="K504" s="14">
        <v>2.8000000000000001E-2</v>
      </c>
      <c r="L504" s="14">
        <v>0</v>
      </c>
      <c r="M504" s="14">
        <v>9.1999999999999993</v>
      </c>
      <c r="N504" s="14">
        <v>0.32</v>
      </c>
      <c r="O504" s="14">
        <v>10.47</v>
      </c>
    </row>
    <row r="505" spans="1:19">
      <c r="A505" s="21"/>
      <c r="B505" s="121" t="s">
        <v>84</v>
      </c>
      <c r="C505" s="24"/>
      <c r="D505" s="24"/>
      <c r="E505" s="24"/>
      <c r="F505" s="24">
        <f t="shared" ref="F505:O505" si="26">F499+F504</f>
        <v>1.79</v>
      </c>
      <c r="G505" s="24">
        <f t="shared" si="26"/>
        <v>1.88</v>
      </c>
      <c r="H505" s="24">
        <f t="shared" si="26"/>
        <v>43</v>
      </c>
      <c r="I505" s="24">
        <f t="shared" si="26"/>
        <v>325.60000000000002</v>
      </c>
      <c r="J505" s="24">
        <f t="shared" si="26"/>
        <v>0.04</v>
      </c>
      <c r="K505" s="24">
        <f t="shared" si="26"/>
        <v>2.8000000000000001E-2</v>
      </c>
      <c r="L505" s="24">
        <f t="shared" si="26"/>
        <v>0</v>
      </c>
      <c r="M505" s="24">
        <f t="shared" si="26"/>
        <v>9.1999999999999993</v>
      </c>
      <c r="N505" s="24">
        <f t="shared" si="26"/>
        <v>0.32</v>
      </c>
      <c r="O505" s="24">
        <f t="shared" si="26"/>
        <v>16.190000000000001</v>
      </c>
      <c r="P505" s="68"/>
      <c r="Q505" s="71"/>
    </row>
    <row r="506" spans="1:19">
      <c r="A506" s="120"/>
      <c r="B506" s="120" t="s">
        <v>85</v>
      </c>
      <c r="C506" s="76"/>
      <c r="D506" s="76"/>
      <c r="E506" s="76"/>
      <c r="F506" s="76">
        <f t="shared" ref="F506:O506" si="27">F450+F453+F497+F505</f>
        <v>40.9</v>
      </c>
      <c r="G506" s="76">
        <f t="shared" si="27"/>
        <v>55.8</v>
      </c>
      <c r="H506" s="76">
        <f t="shared" si="27"/>
        <v>223.14</v>
      </c>
      <c r="I506" s="76">
        <f t="shared" si="27"/>
        <v>1650.8</v>
      </c>
      <c r="J506" s="76" t="e">
        <f t="shared" si="27"/>
        <v>#REF!</v>
      </c>
      <c r="K506" s="76" t="e">
        <f t="shared" si="27"/>
        <v>#REF!</v>
      </c>
      <c r="L506" s="76">
        <f t="shared" si="27"/>
        <v>19.18</v>
      </c>
      <c r="M506" s="76" t="e">
        <f t="shared" si="27"/>
        <v>#REF!</v>
      </c>
      <c r="N506" s="76" t="e">
        <f t="shared" si="27"/>
        <v>#REF!</v>
      </c>
      <c r="O506" s="76">
        <f t="shared" si="27"/>
        <v>146.07</v>
      </c>
      <c r="P506" s="142"/>
      <c r="Q506" s="71"/>
    </row>
    <row r="507" spans="1:19" ht="15.75" customHeight="1">
      <c r="A507" s="202" t="s">
        <v>256</v>
      </c>
      <c r="B507" s="202"/>
      <c r="C507" s="202"/>
      <c r="D507" s="202"/>
      <c r="E507" s="202"/>
      <c r="F507" s="202"/>
      <c r="G507" s="202"/>
      <c r="H507" s="202"/>
      <c r="I507" s="202"/>
      <c r="J507" s="202"/>
      <c r="K507" s="202"/>
      <c r="L507" s="202"/>
      <c r="M507" s="202"/>
      <c r="N507" s="202"/>
      <c r="O507" s="202"/>
      <c r="Q507" t="s">
        <v>257</v>
      </c>
    </row>
    <row r="508" spans="1:19" ht="13.5" customHeight="1">
      <c r="A508" s="16"/>
      <c r="B508" s="32" t="s">
        <v>20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</row>
    <row r="509" spans="1:19" ht="26.25" customHeight="1">
      <c r="A509" s="10" t="s">
        <v>258</v>
      </c>
      <c r="B509" s="11" t="s">
        <v>259</v>
      </c>
      <c r="C509" s="12" t="s">
        <v>260</v>
      </c>
      <c r="D509" s="13"/>
      <c r="E509" s="14"/>
      <c r="F509" s="14">
        <v>3.4</v>
      </c>
      <c r="G509" s="14">
        <v>3.82</v>
      </c>
      <c r="H509" s="14">
        <v>16.559999999999999</v>
      </c>
      <c r="I509" s="14">
        <v>114.2</v>
      </c>
      <c r="J509" s="14"/>
      <c r="K509" s="14"/>
      <c r="L509" s="14">
        <v>2.2799999999999998</v>
      </c>
      <c r="M509" s="14"/>
      <c r="N509" s="14"/>
      <c r="O509" s="14">
        <v>16.059999999999999</v>
      </c>
      <c r="S509" t="s">
        <v>261</v>
      </c>
    </row>
    <row r="510" spans="1:19">
      <c r="A510" s="10"/>
      <c r="B510" s="42" t="s">
        <v>73</v>
      </c>
      <c r="C510" s="12"/>
      <c r="D510" s="13">
        <v>140</v>
      </c>
      <c r="E510" s="14">
        <v>140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S510" t="s">
        <v>262</v>
      </c>
    </row>
    <row r="511" spans="1:19" ht="14.25" customHeight="1">
      <c r="A511" s="10"/>
      <c r="B511" s="42" t="s">
        <v>34</v>
      </c>
      <c r="C511" s="12"/>
      <c r="D511" s="13">
        <v>60</v>
      </c>
      <c r="E511" s="14">
        <v>60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S511" t="s">
        <v>263</v>
      </c>
    </row>
    <row r="512" spans="1:19" ht="25.5" customHeight="1">
      <c r="A512" s="10"/>
      <c r="B512" s="42" t="s">
        <v>264</v>
      </c>
      <c r="C512" s="12"/>
      <c r="D512" s="13">
        <v>16</v>
      </c>
      <c r="E512" s="14">
        <v>16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</row>
    <row r="513" spans="1:19" ht="14.25" customHeight="1">
      <c r="A513" s="10"/>
      <c r="B513" s="42" t="s">
        <v>35</v>
      </c>
      <c r="C513" s="12"/>
      <c r="D513" s="13">
        <v>7</v>
      </c>
      <c r="E513" s="14">
        <v>7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S513" t="s">
        <v>261</v>
      </c>
    </row>
    <row r="514" spans="1:19" ht="13.5" customHeight="1">
      <c r="A514" s="10"/>
      <c r="B514" s="42" t="s">
        <v>70</v>
      </c>
      <c r="C514" s="12"/>
      <c r="D514" s="13">
        <v>1</v>
      </c>
      <c r="E514" s="14">
        <v>1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</row>
    <row r="515" spans="1:19" ht="12" customHeight="1">
      <c r="A515" s="10"/>
      <c r="B515" s="16" t="s">
        <v>74</v>
      </c>
      <c r="C515" s="13"/>
      <c r="D515" s="13">
        <v>3</v>
      </c>
      <c r="E515" s="14">
        <v>3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3"/>
    </row>
    <row r="516" spans="1:19" ht="12.75" customHeight="1">
      <c r="A516" s="14"/>
      <c r="B516" s="15" t="s">
        <v>27</v>
      </c>
      <c r="C516" s="13">
        <v>40</v>
      </c>
      <c r="D516" s="13">
        <v>40</v>
      </c>
      <c r="E516" s="14">
        <v>40</v>
      </c>
      <c r="F516" s="14">
        <v>2.72</v>
      </c>
      <c r="G516" s="14">
        <v>0.48</v>
      </c>
      <c r="H516" s="14">
        <v>15.9</v>
      </c>
      <c r="I516" s="14">
        <v>80</v>
      </c>
      <c r="J516" s="14">
        <v>0.06</v>
      </c>
      <c r="K516" s="14">
        <v>0.03</v>
      </c>
      <c r="L516" s="14">
        <v>0</v>
      </c>
      <c r="M516" s="14">
        <v>19.2</v>
      </c>
      <c r="N516" s="14">
        <v>20</v>
      </c>
      <c r="O516" s="65">
        <v>2.56</v>
      </c>
    </row>
    <row r="517" spans="1:19" ht="12.75" customHeight="1">
      <c r="A517" s="14" t="s">
        <v>93</v>
      </c>
      <c r="B517" s="15" t="s">
        <v>29</v>
      </c>
      <c r="C517" s="13">
        <v>5</v>
      </c>
      <c r="D517" s="13">
        <v>5</v>
      </c>
      <c r="E517" s="14">
        <v>5</v>
      </c>
      <c r="F517" s="14">
        <v>0.05</v>
      </c>
      <c r="G517" s="14">
        <v>4.0999999999999996</v>
      </c>
      <c r="H517" s="14">
        <v>0.05</v>
      </c>
      <c r="I517" s="14">
        <v>37.5</v>
      </c>
      <c r="J517" s="14">
        <v>0</v>
      </c>
      <c r="K517" s="14">
        <v>0.01</v>
      </c>
      <c r="L517" s="14">
        <v>0</v>
      </c>
      <c r="M517" s="14">
        <v>1</v>
      </c>
      <c r="N517" s="14">
        <v>0</v>
      </c>
      <c r="O517" s="65">
        <v>4.8499999999999996</v>
      </c>
    </row>
    <row r="518" spans="1:19" ht="12.75" customHeight="1">
      <c r="A518" s="143" t="s">
        <v>94</v>
      </c>
      <c r="B518" s="144" t="s">
        <v>95</v>
      </c>
      <c r="C518" s="143">
        <v>200</v>
      </c>
      <c r="D518" s="145"/>
      <c r="E518" s="143"/>
      <c r="F518" s="143">
        <v>0.2</v>
      </c>
      <c r="G518" s="143">
        <v>0.1</v>
      </c>
      <c r="H518" s="143">
        <v>9.3000000000000007</v>
      </c>
      <c r="I518" s="143">
        <v>38</v>
      </c>
      <c r="J518" s="143">
        <v>0</v>
      </c>
      <c r="K518" s="143">
        <v>0</v>
      </c>
      <c r="L518" s="143">
        <v>0</v>
      </c>
      <c r="M518" s="143">
        <v>12</v>
      </c>
      <c r="N518" s="143">
        <v>0.8</v>
      </c>
      <c r="O518" s="152">
        <v>1.85</v>
      </c>
    </row>
    <row r="519" spans="1:19" ht="14.25" customHeight="1">
      <c r="A519" s="143"/>
      <c r="B519" s="146" t="s">
        <v>97</v>
      </c>
      <c r="C519" s="147"/>
      <c r="D519" s="143">
        <v>1</v>
      </c>
      <c r="E519" s="143">
        <v>1</v>
      </c>
      <c r="F519" s="143"/>
      <c r="G519" s="147"/>
      <c r="H519" s="147"/>
      <c r="I519" s="147"/>
      <c r="J519" s="147"/>
      <c r="K519" s="147"/>
      <c r="L519" s="147"/>
      <c r="M519" s="147"/>
      <c r="N519" s="147"/>
      <c r="O519" s="147"/>
    </row>
    <row r="520" spans="1:19" ht="12" customHeight="1">
      <c r="A520" s="148"/>
      <c r="B520" s="146" t="s">
        <v>34</v>
      </c>
      <c r="C520" s="148"/>
      <c r="D520" s="143">
        <v>216</v>
      </c>
      <c r="E520" s="143">
        <v>200</v>
      </c>
      <c r="F520" s="149"/>
      <c r="G520" s="148"/>
      <c r="H520" s="148"/>
      <c r="I520" s="148"/>
      <c r="J520" s="153"/>
      <c r="K520" s="153"/>
      <c r="L520" s="153"/>
      <c r="M520" s="153"/>
      <c r="N520" s="153"/>
      <c r="O520" s="153"/>
    </row>
    <row r="521" spans="1:19" ht="12" customHeight="1">
      <c r="A521" s="143"/>
      <c r="B521" s="146" t="s">
        <v>35</v>
      </c>
      <c r="C521" s="143"/>
      <c r="D521" s="150">
        <v>10</v>
      </c>
      <c r="E521" s="143">
        <v>10</v>
      </c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</row>
    <row r="522" spans="1:19" ht="15" customHeight="1">
      <c r="A522" s="21"/>
      <c r="B522" s="21" t="s">
        <v>98</v>
      </c>
      <c r="C522" s="24"/>
      <c r="D522" s="24"/>
      <c r="E522" s="24"/>
      <c r="F522" s="24">
        <f t="shared" ref="F522:O522" si="28">SUM(F509:F521)</f>
        <v>6.37</v>
      </c>
      <c r="G522" s="24">
        <f t="shared" si="28"/>
        <v>8.5</v>
      </c>
      <c r="H522" s="24">
        <f t="shared" si="28"/>
        <v>41.81</v>
      </c>
      <c r="I522" s="24">
        <f t="shared" si="28"/>
        <v>269.7</v>
      </c>
      <c r="J522" s="24">
        <f t="shared" si="28"/>
        <v>0.06</v>
      </c>
      <c r="K522" s="24">
        <f t="shared" si="28"/>
        <v>0.04</v>
      </c>
      <c r="L522" s="24">
        <f t="shared" si="28"/>
        <v>2.2799999999999998</v>
      </c>
      <c r="M522" s="24">
        <f t="shared" si="28"/>
        <v>32.200000000000003</v>
      </c>
      <c r="N522" s="24">
        <f t="shared" si="28"/>
        <v>20.8</v>
      </c>
      <c r="O522" s="24">
        <f t="shared" si="28"/>
        <v>25.32</v>
      </c>
      <c r="P522" s="108"/>
    </row>
    <row r="523" spans="1:19" ht="13.5" customHeight="1">
      <c r="A523" s="29"/>
      <c r="B523" s="26" t="s">
        <v>360</v>
      </c>
      <c r="C523" s="29"/>
      <c r="D523" s="2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</row>
    <row r="524" spans="1:19" ht="14.25" customHeight="1">
      <c r="A524" s="29" t="s">
        <v>99</v>
      </c>
      <c r="B524" s="52" t="s">
        <v>386</v>
      </c>
      <c r="C524" s="29">
        <v>75</v>
      </c>
      <c r="D524" s="31">
        <v>75</v>
      </c>
      <c r="E524" s="29">
        <v>75</v>
      </c>
      <c r="F524" s="29">
        <v>0.23</v>
      </c>
      <c r="G524" s="29">
        <v>0</v>
      </c>
      <c r="H524" s="29">
        <v>7.88</v>
      </c>
      <c r="I524" s="29">
        <v>30.42</v>
      </c>
      <c r="J524" s="29">
        <v>18</v>
      </c>
      <c r="K524" s="29">
        <v>0.02</v>
      </c>
      <c r="L524" s="29">
        <v>5.63</v>
      </c>
      <c r="M524" s="29">
        <v>15</v>
      </c>
      <c r="N524" s="29">
        <v>1.9</v>
      </c>
      <c r="O524" s="154">
        <v>8.93</v>
      </c>
    </row>
    <row r="525" spans="1:19" ht="12.75" customHeight="1">
      <c r="A525" s="24"/>
      <c r="B525" s="21" t="s">
        <v>41</v>
      </c>
      <c r="C525" s="24"/>
      <c r="D525" s="23"/>
      <c r="E525" s="24"/>
      <c r="F525" s="24">
        <f t="shared" ref="F525:O525" si="29">F524</f>
        <v>0.23</v>
      </c>
      <c r="G525" s="24">
        <f t="shared" si="29"/>
        <v>0</v>
      </c>
      <c r="H525" s="24">
        <f t="shared" si="29"/>
        <v>7.88</v>
      </c>
      <c r="I525" s="24">
        <f t="shared" si="29"/>
        <v>30.42</v>
      </c>
      <c r="J525" s="24">
        <f t="shared" si="29"/>
        <v>18</v>
      </c>
      <c r="K525" s="24">
        <f t="shared" si="29"/>
        <v>0.02</v>
      </c>
      <c r="L525" s="24">
        <f t="shared" si="29"/>
        <v>5.63</v>
      </c>
      <c r="M525" s="24">
        <f t="shared" si="29"/>
        <v>15</v>
      </c>
      <c r="N525" s="24">
        <f t="shared" si="29"/>
        <v>1.9</v>
      </c>
      <c r="O525" s="24">
        <f t="shared" si="29"/>
        <v>8.93</v>
      </c>
      <c r="P525" s="68"/>
      <c r="Q525" s="71"/>
    </row>
    <row r="526" spans="1:19" ht="14.25" customHeight="1">
      <c r="A526" s="15"/>
      <c r="B526" s="26" t="s">
        <v>42</v>
      </c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</row>
    <row r="527" spans="1:19" ht="25.5" customHeight="1">
      <c r="A527" s="34" t="s">
        <v>268</v>
      </c>
      <c r="B527" s="30" t="s">
        <v>269</v>
      </c>
      <c r="C527" s="36" t="s">
        <v>89</v>
      </c>
      <c r="D527" s="29"/>
      <c r="E527" s="29"/>
      <c r="F527" s="36">
        <v>1.36</v>
      </c>
      <c r="G527" s="36">
        <v>3.92</v>
      </c>
      <c r="H527" s="36">
        <v>11.68</v>
      </c>
      <c r="I527" s="36">
        <v>88</v>
      </c>
      <c r="J527" s="36"/>
      <c r="K527" s="36"/>
      <c r="L527" s="36">
        <v>0</v>
      </c>
      <c r="M527" s="36"/>
      <c r="N527" s="36"/>
      <c r="O527" s="29">
        <v>9.01</v>
      </c>
    </row>
    <row r="528" spans="1:19" ht="13.5" customHeight="1">
      <c r="A528" s="30"/>
      <c r="B528" s="35" t="s">
        <v>165</v>
      </c>
      <c r="C528" s="78"/>
      <c r="D528" s="29"/>
      <c r="E528" s="29"/>
      <c r="F528" s="78"/>
      <c r="G528" s="78"/>
      <c r="H528" s="78"/>
      <c r="I528" s="78"/>
      <c r="J528" s="78"/>
      <c r="K528" s="78"/>
      <c r="L528" s="78"/>
      <c r="M528" s="78"/>
      <c r="N528" s="78"/>
      <c r="O528" s="29"/>
    </row>
    <row r="529" spans="1:15" ht="13.5" customHeight="1">
      <c r="A529" s="30"/>
      <c r="B529" s="37" t="s">
        <v>52</v>
      </c>
      <c r="C529" s="78"/>
      <c r="D529" s="115">
        <v>40</v>
      </c>
      <c r="E529" s="137">
        <v>32</v>
      </c>
      <c r="F529" s="78"/>
      <c r="G529" s="78"/>
      <c r="H529" s="78"/>
      <c r="I529" s="78"/>
      <c r="J529" s="78"/>
      <c r="K529" s="78"/>
      <c r="L529" s="78"/>
      <c r="M529" s="78"/>
      <c r="N529" s="78"/>
      <c r="O529" s="29"/>
    </row>
    <row r="530" spans="1:15" ht="13.5" customHeight="1">
      <c r="A530" s="30"/>
      <c r="B530" s="37" t="s">
        <v>53</v>
      </c>
      <c r="C530" s="78"/>
      <c r="D530" s="115">
        <v>42.7</v>
      </c>
      <c r="E530" s="137">
        <v>32</v>
      </c>
      <c r="F530" s="78"/>
      <c r="G530" s="78"/>
      <c r="H530" s="78"/>
      <c r="I530" s="78"/>
      <c r="J530" s="78"/>
      <c r="K530" s="78"/>
      <c r="L530" s="78"/>
      <c r="M530" s="78"/>
      <c r="N530" s="78"/>
      <c r="O530" s="29"/>
    </row>
    <row r="531" spans="1:15" ht="13.5" customHeight="1">
      <c r="A531" s="34"/>
      <c r="B531" s="35" t="s">
        <v>245</v>
      </c>
      <c r="C531" s="29"/>
      <c r="D531" s="47">
        <v>20</v>
      </c>
      <c r="E531" s="48">
        <v>16</v>
      </c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 ht="14.25" hidden="1" customHeight="1">
      <c r="A532" s="34"/>
      <c r="B532" s="35" t="s">
        <v>270</v>
      </c>
      <c r="C532" s="29"/>
      <c r="D532" s="46">
        <v>17.2</v>
      </c>
      <c r="E532" s="41">
        <v>12</v>
      </c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 ht="12.75" customHeight="1">
      <c r="A533" s="34"/>
      <c r="B533" s="35" t="s">
        <v>363</v>
      </c>
      <c r="C533" s="29"/>
      <c r="D533" s="46"/>
      <c r="E533" s="41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 ht="15" customHeight="1">
      <c r="A534" s="34"/>
      <c r="B534" s="37" t="s">
        <v>46</v>
      </c>
      <c r="C534" s="29"/>
      <c r="D534" s="47">
        <v>21.3</v>
      </c>
      <c r="E534" s="48">
        <v>16</v>
      </c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 ht="15" customHeight="1">
      <c r="A535" s="34"/>
      <c r="B535" s="45" t="s">
        <v>47</v>
      </c>
      <c r="C535" s="29"/>
      <c r="D535" s="43">
        <v>22.9</v>
      </c>
      <c r="E535" s="44">
        <v>16</v>
      </c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 ht="15" customHeight="1">
      <c r="A536" s="34"/>
      <c r="B536" s="45" t="s">
        <v>48</v>
      </c>
      <c r="C536" s="29"/>
      <c r="D536" s="43">
        <v>24.6</v>
      </c>
      <c r="E536" s="44">
        <v>16</v>
      </c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 ht="15" customHeight="1">
      <c r="A537" s="34"/>
      <c r="B537" s="45" t="s">
        <v>49</v>
      </c>
      <c r="C537" s="29"/>
      <c r="D537" s="115">
        <v>26.7</v>
      </c>
      <c r="E537" s="137">
        <v>16</v>
      </c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 ht="15" customHeight="1">
      <c r="A538" s="34"/>
      <c r="B538" s="35" t="s">
        <v>124</v>
      </c>
      <c r="C538" s="29"/>
      <c r="D538" s="47"/>
      <c r="E538" s="48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 ht="15" customHeight="1">
      <c r="A539" s="34"/>
      <c r="B539" s="37" t="s">
        <v>52</v>
      </c>
      <c r="C539" s="29"/>
      <c r="D539" s="43">
        <v>10</v>
      </c>
      <c r="E539" s="44">
        <v>8</v>
      </c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 ht="15" customHeight="1">
      <c r="A540" s="34"/>
      <c r="B540" s="37" t="s">
        <v>53</v>
      </c>
      <c r="C540" s="29"/>
      <c r="D540" s="43">
        <v>10.7</v>
      </c>
      <c r="E540" s="44">
        <v>8</v>
      </c>
      <c r="F540" s="29"/>
      <c r="G540" s="29"/>
      <c r="H540" s="29"/>
      <c r="I540" s="29"/>
      <c r="J540" s="29"/>
      <c r="K540" s="29"/>
      <c r="L540" s="29"/>
      <c r="M540" s="29"/>
      <c r="N540" s="29"/>
      <c r="O540" s="78"/>
    </row>
    <row r="541" spans="1:15">
      <c r="A541" s="34"/>
      <c r="B541" s="42" t="s">
        <v>67</v>
      </c>
      <c r="C541" s="29"/>
      <c r="D541" s="46">
        <v>9.6</v>
      </c>
      <c r="E541" s="41">
        <v>8</v>
      </c>
      <c r="F541" s="29"/>
      <c r="G541" s="29"/>
      <c r="H541" s="29"/>
      <c r="I541" s="29"/>
      <c r="J541" s="40"/>
      <c r="K541" s="40"/>
      <c r="L541" s="40"/>
      <c r="M541" s="40"/>
      <c r="N541" s="40"/>
      <c r="O541" s="155"/>
    </row>
    <row r="542" spans="1:15" ht="15" customHeight="1">
      <c r="A542" s="34"/>
      <c r="B542" s="34" t="s">
        <v>251</v>
      </c>
      <c r="C542" s="29"/>
      <c r="D542" s="47">
        <v>6</v>
      </c>
      <c r="E542" s="48">
        <v>6</v>
      </c>
      <c r="F542" s="29"/>
      <c r="G542" s="29"/>
      <c r="H542" s="29"/>
      <c r="I542" s="29"/>
      <c r="J542" s="29"/>
      <c r="K542" s="29"/>
      <c r="L542" s="29"/>
      <c r="M542" s="29"/>
      <c r="N542" s="29"/>
      <c r="O542" s="34"/>
    </row>
    <row r="543" spans="1:15" ht="15" customHeight="1">
      <c r="A543" s="34"/>
      <c r="B543" s="34" t="s">
        <v>68</v>
      </c>
      <c r="C543" s="29"/>
      <c r="D543" s="46">
        <v>4</v>
      </c>
      <c r="E543" s="41">
        <v>4</v>
      </c>
      <c r="F543" s="29"/>
      <c r="G543" s="29"/>
      <c r="H543" s="29"/>
      <c r="I543" s="29"/>
      <c r="J543" s="29"/>
      <c r="K543" s="29"/>
      <c r="L543" s="29"/>
      <c r="M543" s="29"/>
      <c r="N543" s="29"/>
      <c r="O543" s="34"/>
    </row>
    <row r="544" spans="1:15" ht="15" customHeight="1">
      <c r="A544" s="34"/>
      <c r="B544" s="34" t="s">
        <v>35</v>
      </c>
      <c r="C544" s="29"/>
      <c r="D544" s="47">
        <v>2</v>
      </c>
      <c r="E544" s="48">
        <v>2</v>
      </c>
      <c r="F544" s="29"/>
      <c r="G544" s="29"/>
      <c r="H544" s="29"/>
      <c r="I544" s="29"/>
      <c r="J544" s="29"/>
      <c r="K544" s="29"/>
      <c r="L544" s="29"/>
      <c r="M544" s="29"/>
      <c r="N544" s="29"/>
      <c r="O544" s="34"/>
    </row>
    <row r="545" spans="1:15" ht="15" customHeight="1">
      <c r="A545" s="34"/>
      <c r="B545" s="34" t="s">
        <v>70</v>
      </c>
      <c r="C545" s="29"/>
      <c r="D545" s="43">
        <v>2</v>
      </c>
      <c r="E545" s="44">
        <v>2</v>
      </c>
      <c r="F545" s="29"/>
      <c r="G545" s="29"/>
      <c r="H545" s="29"/>
      <c r="I545" s="29"/>
      <c r="J545" s="29"/>
      <c r="K545" s="29"/>
      <c r="L545" s="29"/>
      <c r="M545" s="29"/>
      <c r="N545" s="29"/>
      <c r="O545" s="34"/>
    </row>
    <row r="546" spans="1:15" ht="15" customHeight="1">
      <c r="A546" s="34"/>
      <c r="B546" s="34" t="s">
        <v>213</v>
      </c>
      <c r="C546" s="29"/>
      <c r="D546" s="46">
        <v>160</v>
      </c>
      <c r="E546" s="41">
        <v>160</v>
      </c>
      <c r="F546" s="29"/>
      <c r="G546" s="29"/>
      <c r="H546" s="29"/>
      <c r="I546" s="29"/>
      <c r="J546" s="29"/>
      <c r="K546" s="29"/>
      <c r="L546" s="29"/>
      <c r="M546" s="29"/>
      <c r="N546" s="29"/>
      <c r="O546" s="34"/>
    </row>
    <row r="547" spans="1:15" ht="15" customHeight="1">
      <c r="A547" s="34"/>
      <c r="B547" s="34" t="s">
        <v>155</v>
      </c>
      <c r="C547" s="29"/>
      <c r="D547" s="87">
        <v>5</v>
      </c>
      <c r="E547" s="88">
        <v>5</v>
      </c>
      <c r="F547" s="29"/>
      <c r="G547" s="29"/>
      <c r="H547" s="29"/>
      <c r="I547" s="29"/>
      <c r="J547" s="29"/>
      <c r="K547" s="29"/>
      <c r="L547" s="29"/>
      <c r="M547" s="29"/>
      <c r="N547" s="29"/>
      <c r="O547" s="34"/>
    </row>
    <row r="548" spans="1:15" ht="27" customHeight="1">
      <c r="A548" s="16" t="s">
        <v>271</v>
      </c>
      <c r="B548" s="15" t="s">
        <v>272</v>
      </c>
      <c r="C548" s="14">
        <v>80</v>
      </c>
      <c r="D548" s="86"/>
      <c r="E548" s="86"/>
      <c r="F548" s="14">
        <v>12.2</v>
      </c>
      <c r="G548" s="14">
        <v>14.93</v>
      </c>
      <c r="H548" s="14">
        <v>8.8000000000000007</v>
      </c>
      <c r="I548" s="14">
        <v>204</v>
      </c>
      <c r="J548" s="14">
        <v>7.0000000000000007E-2</v>
      </c>
      <c r="K548" s="14">
        <v>7.0000000000000007E-2</v>
      </c>
      <c r="L548" s="14">
        <v>2.4300000000000002</v>
      </c>
      <c r="M548" s="14">
        <v>52</v>
      </c>
      <c r="N548" s="14">
        <v>0.6</v>
      </c>
      <c r="O548" s="14">
        <v>26.04</v>
      </c>
    </row>
    <row r="549" spans="1:15" ht="15" customHeight="1">
      <c r="A549" s="34"/>
      <c r="B549" s="16" t="s">
        <v>194</v>
      </c>
      <c r="C549" s="14"/>
      <c r="D549" s="87">
        <v>60</v>
      </c>
      <c r="E549" s="88">
        <v>44</v>
      </c>
      <c r="F549" s="29"/>
      <c r="G549" s="29"/>
      <c r="H549" s="29"/>
      <c r="I549" s="29"/>
      <c r="J549" s="29"/>
      <c r="K549" s="29"/>
      <c r="L549" s="29"/>
      <c r="M549" s="29"/>
      <c r="N549" s="29"/>
      <c r="O549" s="34"/>
    </row>
    <row r="550" spans="1:15" ht="15" customHeight="1">
      <c r="A550" s="34"/>
      <c r="B550" s="16" t="s">
        <v>171</v>
      </c>
      <c r="C550" s="14"/>
      <c r="D550" s="47">
        <v>12</v>
      </c>
      <c r="E550" s="48">
        <v>12</v>
      </c>
      <c r="F550" s="29"/>
      <c r="G550" s="29"/>
      <c r="H550" s="29"/>
      <c r="I550" s="29"/>
      <c r="J550" s="29"/>
      <c r="K550" s="29"/>
      <c r="L550" s="29"/>
      <c r="M550" s="29"/>
      <c r="N550" s="29"/>
      <c r="O550" s="34"/>
    </row>
    <row r="551" spans="1:15" ht="15" customHeight="1">
      <c r="A551" s="34"/>
      <c r="B551" s="35" t="s">
        <v>34</v>
      </c>
      <c r="C551" s="14"/>
      <c r="D551" s="46">
        <v>17.3</v>
      </c>
      <c r="E551" s="41">
        <v>17.3</v>
      </c>
      <c r="F551" s="29"/>
      <c r="G551" s="29"/>
      <c r="H551" s="29"/>
      <c r="I551" s="29"/>
      <c r="J551" s="29"/>
      <c r="K551" s="29"/>
      <c r="L551" s="29"/>
      <c r="M551" s="29"/>
      <c r="N551" s="29"/>
      <c r="O551" s="34"/>
    </row>
    <row r="552" spans="1:15" ht="15" customHeight="1">
      <c r="A552" s="34"/>
      <c r="B552" s="42" t="s">
        <v>273</v>
      </c>
      <c r="C552" s="14"/>
      <c r="D552" s="47"/>
      <c r="E552" s="48">
        <v>70.7</v>
      </c>
      <c r="F552" s="29"/>
      <c r="G552" s="29"/>
      <c r="H552" s="29"/>
      <c r="I552" s="29"/>
      <c r="J552" s="29"/>
      <c r="K552" s="29"/>
      <c r="L552" s="29"/>
      <c r="M552" s="29"/>
      <c r="N552" s="29"/>
      <c r="O552" s="34"/>
    </row>
    <row r="553" spans="1:15" ht="15" customHeight="1">
      <c r="A553" s="34"/>
      <c r="B553" s="42" t="s">
        <v>274</v>
      </c>
      <c r="C553" s="14"/>
      <c r="D553" s="43"/>
      <c r="E553" s="44"/>
      <c r="F553" s="29"/>
      <c r="G553" s="29"/>
      <c r="H553" s="29"/>
      <c r="I553" s="29"/>
      <c r="J553" s="29"/>
      <c r="K553" s="29"/>
      <c r="L553" s="29"/>
      <c r="M553" s="29"/>
      <c r="N553" s="29"/>
      <c r="O553" s="34"/>
    </row>
    <row r="554" spans="1:15" ht="15" customHeight="1">
      <c r="A554" s="34"/>
      <c r="B554" s="16" t="s">
        <v>67</v>
      </c>
      <c r="C554" s="14"/>
      <c r="D554" s="46">
        <v>17.3</v>
      </c>
      <c r="E554" s="41">
        <v>14.7</v>
      </c>
      <c r="F554" s="29"/>
      <c r="G554" s="29"/>
      <c r="H554" s="29"/>
      <c r="I554" s="29"/>
      <c r="J554" s="29"/>
      <c r="K554" s="29"/>
      <c r="L554" s="29"/>
      <c r="M554" s="29"/>
      <c r="N554" s="29"/>
      <c r="O554" s="34"/>
    </row>
    <row r="555" spans="1:15" ht="14.25" customHeight="1">
      <c r="A555" s="16"/>
      <c r="B555" s="16" t="s">
        <v>68</v>
      </c>
      <c r="C555" s="14"/>
      <c r="D555" s="47">
        <v>2.7</v>
      </c>
      <c r="E555" s="48">
        <v>2.7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</row>
    <row r="556" spans="1:15" ht="14.25" customHeight="1">
      <c r="A556" s="16"/>
      <c r="B556" s="16" t="s">
        <v>90</v>
      </c>
      <c r="C556" s="14"/>
      <c r="D556" s="46">
        <v>2.7</v>
      </c>
      <c r="E556" s="46">
        <v>2.7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</row>
    <row r="557" spans="1:15" ht="14.25" customHeight="1">
      <c r="A557" s="16"/>
      <c r="B557" s="16" t="s">
        <v>140</v>
      </c>
      <c r="C557" s="14"/>
      <c r="D557" s="47" t="s">
        <v>275</v>
      </c>
      <c r="E557" s="48">
        <v>6.7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</row>
    <row r="558" spans="1:15" ht="15" customHeight="1">
      <c r="A558" s="16"/>
      <c r="B558" s="16" t="s">
        <v>276</v>
      </c>
      <c r="C558" s="14"/>
      <c r="D558" s="43"/>
      <c r="E558" s="44">
        <v>21.3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</row>
    <row r="559" spans="1:15" ht="15" customHeight="1">
      <c r="A559" s="16"/>
      <c r="B559" s="16" t="s">
        <v>115</v>
      </c>
      <c r="C559" s="14"/>
      <c r="D559" s="46">
        <v>4</v>
      </c>
      <c r="E559" s="41">
        <v>4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</row>
    <row r="560" spans="1:15" ht="14.25" customHeight="1">
      <c r="A560" s="16"/>
      <c r="B560" s="16" t="s">
        <v>68</v>
      </c>
      <c r="C560" s="14"/>
      <c r="D560" s="49">
        <v>5</v>
      </c>
      <c r="E560" s="50">
        <v>5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</row>
    <row r="561" spans="1:15" ht="14.25" hidden="1" customHeight="1">
      <c r="A561" s="16"/>
      <c r="B561" s="16" t="s">
        <v>74</v>
      </c>
      <c r="C561" s="14"/>
      <c r="D561" s="80">
        <v>5</v>
      </c>
      <c r="E561" s="81">
        <v>5</v>
      </c>
      <c r="F561" s="14"/>
      <c r="G561" s="14"/>
      <c r="H561" s="14"/>
      <c r="I561" s="14"/>
      <c r="J561" s="14"/>
      <c r="K561" s="14"/>
      <c r="L561" s="14"/>
      <c r="M561" s="14"/>
      <c r="N561" s="14"/>
      <c r="O561" s="14"/>
    </row>
    <row r="562" spans="1:15" ht="15" customHeight="1">
      <c r="A562" s="16"/>
      <c r="B562" s="16" t="s">
        <v>70</v>
      </c>
      <c r="C562" s="14"/>
      <c r="D562" s="80">
        <v>1.5</v>
      </c>
      <c r="E562" s="81">
        <v>1.5</v>
      </c>
      <c r="F562" s="14"/>
      <c r="G562" s="14"/>
      <c r="H562" s="14"/>
      <c r="I562" s="14"/>
      <c r="J562" s="14"/>
      <c r="K562" s="14"/>
      <c r="L562" s="14"/>
      <c r="M562" s="14"/>
      <c r="N562" s="14"/>
      <c r="O562" s="14"/>
    </row>
    <row r="563" spans="1:15" ht="15" customHeight="1">
      <c r="A563" s="16" t="s">
        <v>415</v>
      </c>
      <c r="B563" s="15" t="s">
        <v>416</v>
      </c>
      <c r="C563" s="14" t="s">
        <v>254</v>
      </c>
      <c r="D563" s="14"/>
      <c r="E563" s="14"/>
      <c r="F563" s="14">
        <v>2.85</v>
      </c>
      <c r="G563" s="14">
        <v>6.6</v>
      </c>
      <c r="H563" s="14">
        <v>22.2</v>
      </c>
      <c r="I563" s="14">
        <v>159</v>
      </c>
      <c r="J563" s="14"/>
      <c r="K563" s="14"/>
      <c r="L563" s="14">
        <v>5.6</v>
      </c>
      <c r="M563" s="14"/>
      <c r="N563" s="14"/>
      <c r="O563" s="65">
        <v>17.45</v>
      </c>
    </row>
    <row r="564" spans="1:15" ht="15" customHeight="1">
      <c r="A564" s="16"/>
      <c r="B564" s="34" t="s">
        <v>363</v>
      </c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</row>
    <row r="565" spans="1:15" ht="15" customHeight="1">
      <c r="A565" s="16"/>
      <c r="B565" s="37" t="s">
        <v>46</v>
      </c>
      <c r="C565" s="14"/>
      <c r="D565" s="14">
        <v>207</v>
      </c>
      <c r="E565" s="14">
        <v>154.5</v>
      </c>
      <c r="F565" s="14"/>
      <c r="G565" s="14"/>
      <c r="H565" s="14"/>
      <c r="I565" s="14"/>
      <c r="J565" s="14"/>
      <c r="K565" s="14"/>
      <c r="L565" s="14"/>
      <c r="M565" s="14"/>
      <c r="N565" s="14"/>
      <c r="O565" s="14"/>
    </row>
    <row r="566" spans="1:15" ht="15" customHeight="1">
      <c r="A566" s="16"/>
      <c r="B566" s="45" t="s">
        <v>47</v>
      </c>
      <c r="C566" s="14"/>
      <c r="D566" s="14">
        <v>220</v>
      </c>
      <c r="E566" s="14">
        <v>154.5</v>
      </c>
      <c r="F566" s="14"/>
      <c r="G566" s="14"/>
      <c r="H566" s="14"/>
      <c r="I566" s="14"/>
      <c r="J566" s="14"/>
      <c r="K566" s="14"/>
      <c r="L566" s="14"/>
      <c r="M566" s="14"/>
      <c r="N566" s="14"/>
      <c r="O566" s="14"/>
    </row>
    <row r="567" spans="1:15" ht="15" customHeight="1">
      <c r="A567" s="16"/>
      <c r="B567" s="45" t="s">
        <v>48</v>
      </c>
      <c r="C567" s="14"/>
      <c r="D567" s="14">
        <v>237.7</v>
      </c>
      <c r="E567" s="14">
        <v>154.5</v>
      </c>
      <c r="F567" s="14"/>
      <c r="G567" s="14"/>
      <c r="H567" s="14"/>
      <c r="I567" s="14"/>
      <c r="J567" s="14"/>
      <c r="K567" s="14"/>
      <c r="L567" s="14"/>
      <c r="M567" s="14"/>
      <c r="N567" s="14"/>
      <c r="O567" s="14"/>
    </row>
    <row r="568" spans="1:15" ht="12.75" customHeight="1">
      <c r="A568" s="16"/>
      <c r="B568" s="45" t="s">
        <v>49</v>
      </c>
      <c r="C568" s="14"/>
      <c r="D568" s="14">
        <v>257.5</v>
      </c>
      <c r="E568" s="14">
        <v>154.5</v>
      </c>
      <c r="F568" s="14"/>
      <c r="G568" s="14"/>
      <c r="H568" s="14"/>
      <c r="I568" s="14"/>
      <c r="J568" s="14"/>
      <c r="K568" s="14"/>
      <c r="L568" s="14"/>
      <c r="M568" s="14"/>
      <c r="N568" s="14"/>
      <c r="O568" s="14"/>
    </row>
    <row r="569" spans="1:15" ht="13.5" customHeight="1">
      <c r="A569" s="16"/>
      <c r="B569" s="42" t="s">
        <v>417</v>
      </c>
      <c r="C569" s="14"/>
      <c r="D569" s="14"/>
      <c r="E569" s="14">
        <v>150</v>
      </c>
      <c r="F569" s="14"/>
      <c r="G569" s="14"/>
      <c r="H569" s="14"/>
      <c r="I569" s="14"/>
      <c r="J569" s="14"/>
      <c r="K569" s="14"/>
      <c r="L569" s="14"/>
      <c r="M569" s="14"/>
      <c r="N569" s="14"/>
      <c r="O569" s="14"/>
    </row>
    <row r="570" spans="1:15" ht="13.5" customHeight="1">
      <c r="A570" s="16"/>
      <c r="B570" s="35" t="s">
        <v>70</v>
      </c>
      <c r="C570" s="14"/>
      <c r="D570" s="14">
        <v>0.9</v>
      </c>
      <c r="E570" s="14">
        <v>0.9</v>
      </c>
      <c r="F570" s="14"/>
      <c r="G570" s="14"/>
      <c r="H570" s="14"/>
      <c r="I570" s="14"/>
      <c r="J570" s="14"/>
      <c r="K570" s="14"/>
      <c r="L570" s="14"/>
      <c r="M570" s="14"/>
      <c r="N570" s="14"/>
      <c r="O570" s="14"/>
    </row>
    <row r="571" spans="1:15" ht="13.5" customHeight="1">
      <c r="A571" s="16"/>
      <c r="B571" s="42" t="s">
        <v>74</v>
      </c>
      <c r="C571" s="14"/>
      <c r="D571" s="14">
        <v>5</v>
      </c>
      <c r="E571" s="14">
        <v>5</v>
      </c>
      <c r="F571" s="14"/>
      <c r="G571" s="14"/>
      <c r="H571" s="14"/>
      <c r="I571" s="14"/>
      <c r="J571" s="14"/>
      <c r="K571" s="14"/>
      <c r="L571" s="14"/>
      <c r="M571" s="14"/>
      <c r="N571" s="14"/>
      <c r="O571" s="14"/>
    </row>
    <row r="572" spans="1:15" ht="14.25" customHeight="1">
      <c r="A572" s="16"/>
      <c r="B572" s="15" t="s">
        <v>63</v>
      </c>
      <c r="C572" s="14">
        <v>30</v>
      </c>
      <c r="D572" s="151">
        <v>30</v>
      </c>
      <c r="E572" s="138">
        <v>30</v>
      </c>
      <c r="F572" s="14">
        <v>2.4500000000000002</v>
      </c>
      <c r="G572" s="14">
        <v>0.4</v>
      </c>
      <c r="H572" s="14">
        <v>12.2</v>
      </c>
      <c r="I572" s="14">
        <v>63.6</v>
      </c>
      <c r="J572" s="14">
        <v>3.3000000000000002E-2</v>
      </c>
      <c r="K572" s="14">
        <v>8.9999999999999993E-3</v>
      </c>
      <c r="L572" s="14">
        <v>0</v>
      </c>
      <c r="M572" s="14">
        <v>6</v>
      </c>
      <c r="N572" s="14">
        <v>0.33</v>
      </c>
      <c r="O572" s="14">
        <v>2</v>
      </c>
    </row>
    <row r="573" spans="1:15" ht="14.25" customHeight="1">
      <c r="A573" s="16"/>
      <c r="B573" s="15" t="s">
        <v>27</v>
      </c>
      <c r="C573" s="14">
        <v>30</v>
      </c>
      <c r="D573" s="13">
        <v>30</v>
      </c>
      <c r="E573" s="14">
        <v>30</v>
      </c>
      <c r="F573" s="14">
        <v>2.04</v>
      </c>
      <c r="G573" s="14">
        <v>0.36</v>
      </c>
      <c r="H573" s="14">
        <v>11.94</v>
      </c>
      <c r="I573" s="14">
        <v>60</v>
      </c>
      <c r="J573" s="14">
        <v>5.3999999999999999E-2</v>
      </c>
      <c r="K573" s="14">
        <v>2.4E-2</v>
      </c>
      <c r="L573" s="14">
        <v>0</v>
      </c>
      <c r="M573" s="14">
        <v>14.4</v>
      </c>
      <c r="N573" s="14">
        <v>15</v>
      </c>
      <c r="O573" s="14">
        <v>1.92</v>
      </c>
    </row>
    <row r="574" spans="1:15" ht="14.25" customHeight="1">
      <c r="A574" s="14" t="s">
        <v>75</v>
      </c>
      <c r="B574" s="15" t="s">
        <v>76</v>
      </c>
      <c r="C574" s="14">
        <v>180</v>
      </c>
      <c r="D574" s="14"/>
      <c r="E574" s="14"/>
      <c r="F574" s="14">
        <v>0.54</v>
      </c>
      <c r="G574" s="14">
        <v>0.09</v>
      </c>
      <c r="H574" s="14">
        <v>18.09</v>
      </c>
      <c r="I574" s="14">
        <v>75.599999999999994</v>
      </c>
      <c r="J574" s="14">
        <v>0.02</v>
      </c>
      <c r="K574" s="14">
        <v>0</v>
      </c>
      <c r="L574" s="14">
        <v>0.18</v>
      </c>
      <c r="M574" s="14">
        <v>18</v>
      </c>
      <c r="N574" s="14">
        <v>0.9</v>
      </c>
      <c r="O574" s="69">
        <v>4.32</v>
      </c>
    </row>
    <row r="575" spans="1:15" ht="15" customHeight="1">
      <c r="A575" s="14"/>
      <c r="B575" s="16" t="s">
        <v>77</v>
      </c>
      <c r="C575" s="14"/>
      <c r="D575" s="14">
        <v>18</v>
      </c>
      <c r="E575" s="14">
        <v>45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</row>
    <row r="576" spans="1:15" ht="15" customHeight="1">
      <c r="A576" s="14"/>
      <c r="B576" s="16" t="s">
        <v>34</v>
      </c>
      <c r="C576" s="14"/>
      <c r="D576" s="14">
        <v>183</v>
      </c>
      <c r="E576" s="14">
        <v>180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</row>
    <row r="577" spans="1:17" ht="15" customHeight="1">
      <c r="A577" s="14"/>
      <c r="B577" s="16" t="s">
        <v>35</v>
      </c>
      <c r="C577" s="14"/>
      <c r="D577" s="14">
        <v>9</v>
      </c>
      <c r="E577" s="14">
        <v>9</v>
      </c>
      <c r="F577" s="14"/>
      <c r="G577" s="14"/>
      <c r="H577" s="14"/>
      <c r="I577" s="14"/>
      <c r="J577" s="14"/>
      <c r="K577" s="14"/>
      <c r="L577" s="14"/>
      <c r="M577" s="14"/>
      <c r="N577" s="14"/>
      <c r="O577" s="14"/>
    </row>
    <row r="578" spans="1:17" ht="15" customHeight="1">
      <c r="A578" s="14"/>
      <c r="B578" s="16" t="s">
        <v>78</v>
      </c>
      <c r="C578" s="14"/>
      <c r="D578" s="14">
        <v>0.18</v>
      </c>
      <c r="E578" s="14">
        <v>0.18</v>
      </c>
      <c r="F578" s="14"/>
      <c r="G578" s="14"/>
      <c r="H578" s="14"/>
      <c r="I578" s="14"/>
      <c r="J578" s="14"/>
      <c r="K578" s="14"/>
      <c r="L578" s="14"/>
      <c r="M578" s="14"/>
      <c r="N578" s="14"/>
      <c r="O578" s="14"/>
    </row>
    <row r="579" spans="1:17" ht="15" hidden="1" customHeight="1">
      <c r="A579" s="16"/>
      <c r="B579" s="16"/>
      <c r="C579" s="14"/>
      <c r="D579" s="13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</row>
    <row r="580" spans="1:17" ht="15.75" hidden="1" customHeight="1">
      <c r="A580" s="34"/>
      <c r="B580" s="34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7" ht="14.25" customHeight="1">
      <c r="A581" s="21"/>
      <c r="B581" s="21" t="s">
        <v>131</v>
      </c>
      <c r="C581" s="24"/>
      <c r="D581" s="24"/>
      <c r="E581" s="24"/>
      <c r="F581" s="24">
        <f t="shared" ref="F581:O581" si="30">SUM(F527:F580)</f>
        <v>21.44</v>
      </c>
      <c r="G581" s="24">
        <f t="shared" si="30"/>
        <v>26.3</v>
      </c>
      <c r="H581" s="24">
        <f t="shared" si="30"/>
        <v>84.91</v>
      </c>
      <c r="I581" s="24">
        <f t="shared" si="30"/>
        <v>650.20000000000005</v>
      </c>
      <c r="J581" s="24">
        <f t="shared" si="30"/>
        <v>0.17699999999999999</v>
      </c>
      <c r="K581" s="24">
        <f t="shared" si="30"/>
        <v>0.10299999999999999</v>
      </c>
      <c r="L581" s="24">
        <f t="shared" si="30"/>
        <v>8.2100000000000009</v>
      </c>
      <c r="M581" s="24">
        <f t="shared" si="30"/>
        <v>90.4</v>
      </c>
      <c r="N581" s="24">
        <f t="shared" si="30"/>
        <v>16.829999999999998</v>
      </c>
      <c r="O581" s="24">
        <f t="shared" si="30"/>
        <v>60.74</v>
      </c>
      <c r="P581" s="68"/>
      <c r="Q581" s="71"/>
    </row>
    <row r="582" spans="1:17" ht="15.75" customHeight="1">
      <c r="A582" s="16"/>
      <c r="B582" s="32" t="s">
        <v>80</v>
      </c>
      <c r="C582" s="14"/>
      <c r="D582" s="14"/>
      <c r="E582" s="14"/>
      <c r="F582" s="12"/>
      <c r="G582" s="12"/>
      <c r="H582" s="12"/>
      <c r="I582" s="14"/>
      <c r="J582" s="14"/>
      <c r="K582" s="14"/>
      <c r="L582" s="14"/>
      <c r="M582" s="14"/>
      <c r="N582" s="14"/>
      <c r="O582" s="14"/>
    </row>
    <row r="583" spans="1:17" ht="15" customHeight="1">
      <c r="A583" s="10" t="s">
        <v>81</v>
      </c>
      <c r="B583" s="15" t="s">
        <v>82</v>
      </c>
      <c r="C583" s="13">
        <v>180</v>
      </c>
      <c r="D583" s="13">
        <v>190</v>
      </c>
      <c r="E583" s="14">
        <v>180</v>
      </c>
      <c r="F583" s="14">
        <v>5.76</v>
      </c>
      <c r="G583" s="14">
        <v>6</v>
      </c>
      <c r="H583" s="14">
        <v>10.68</v>
      </c>
      <c r="I583" s="14">
        <v>93.6</v>
      </c>
      <c r="J583" s="14">
        <v>2.6</v>
      </c>
      <c r="K583" s="14">
        <v>0.3</v>
      </c>
      <c r="L583" s="14">
        <v>2.76</v>
      </c>
      <c r="M583" s="14">
        <v>240</v>
      </c>
      <c r="N583" s="14">
        <v>0.2</v>
      </c>
      <c r="O583" s="14">
        <v>14.73</v>
      </c>
    </row>
    <row r="584" spans="1:17" ht="15" customHeight="1">
      <c r="A584" s="14" t="s">
        <v>392</v>
      </c>
      <c r="B584" s="77" t="s">
        <v>393</v>
      </c>
      <c r="C584" s="14">
        <v>50</v>
      </c>
      <c r="D584" s="13">
        <v>50</v>
      </c>
      <c r="E584" s="14">
        <v>50</v>
      </c>
      <c r="F584" s="14">
        <v>4</v>
      </c>
      <c r="G584" s="14">
        <v>2.6</v>
      </c>
      <c r="H584" s="14">
        <v>24</v>
      </c>
      <c r="I584" s="14">
        <v>148</v>
      </c>
      <c r="J584" s="14">
        <v>0</v>
      </c>
      <c r="K584" s="14"/>
      <c r="L584" s="14">
        <v>0</v>
      </c>
      <c r="M584" s="14">
        <v>32.659999999999997</v>
      </c>
      <c r="N584" s="14">
        <v>0.33</v>
      </c>
      <c r="O584" s="14">
        <v>3.35</v>
      </c>
    </row>
    <row r="585" spans="1:17" ht="15" customHeight="1">
      <c r="A585" s="19"/>
      <c r="B585" s="42" t="s">
        <v>104</v>
      </c>
      <c r="C585" s="92"/>
      <c r="D585" s="13">
        <v>35.5</v>
      </c>
      <c r="E585" s="14">
        <v>35.5</v>
      </c>
      <c r="F585" s="19"/>
      <c r="G585" s="19"/>
      <c r="H585" s="19"/>
      <c r="I585" s="19"/>
      <c r="J585" s="19"/>
      <c r="K585" s="19"/>
      <c r="L585" s="19"/>
      <c r="M585" s="19"/>
      <c r="N585" s="19"/>
      <c r="O585" s="19"/>
    </row>
    <row r="586" spans="1:17" ht="15" customHeight="1">
      <c r="A586" s="15"/>
      <c r="B586" s="42" t="s">
        <v>105</v>
      </c>
      <c r="C586" s="19"/>
      <c r="D586" s="14">
        <v>1.48</v>
      </c>
      <c r="E586" s="14">
        <v>1.48</v>
      </c>
      <c r="F586" s="19"/>
      <c r="G586" s="19"/>
      <c r="H586" s="19"/>
      <c r="I586" s="19"/>
      <c r="J586" s="92"/>
      <c r="K586" s="92"/>
      <c r="L586" s="92"/>
      <c r="M586" s="92"/>
      <c r="N586" s="92"/>
      <c r="O586" s="92"/>
    </row>
    <row r="587" spans="1:17" ht="15" customHeight="1">
      <c r="A587" s="14"/>
      <c r="B587" s="16" t="s">
        <v>35</v>
      </c>
      <c r="C587" s="14"/>
      <c r="D587" s="13">
        <v>3.7</v>
      </c>
      <c r="E587" s="14">
        <v>3.7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</row>
    <row r="588" spans="1:17" ht="15" customHeight="1">
      <c r="A588" s="14"/>
      <c r="B588" s="16" t="s">
        <v>29</v>
      </c>
      <c r="C588" s="14"/>
      <c r="D588" s="13">
        <v>1.1000000000000001</v>
      </c>
      <c r="E588" s="14">
        <v>1.1000000000000001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</row>
    <row r="589" spans="1:17" ht="15" customHeight="1">
      <c r="A589" s="14"/>
      <c r="B589" s="16" t="s">
        <v>279</v>
      </c>
      <c r="C589" s="14"/>
      <c r="D589" s="13">
        <v>1.48</v>
      </c>
      <c r="E589" s="14">
        <v>1.48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</row>
    <row r="590" spans="1:17" ht="15" customHeight="1">
      <c r="A590" s="14"/>
      <c r="B590" s="16" t="s">
        <v>280</v>
      </c>
      <c r="C590" s="14"/>
      <c r="D590" s="13" t="s">
        <v>281</v>
      </c>
      <c r="E590" s="14">
        <v>1.3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</row>
    <row r="591" spans="1:17" ht="13.5" customHeight="1">
      <c r="A591" s="14"/>
      <c r="B591" s="16" t="s">
        <v>70</v>
      </c>
      <c r="C591" s="14"/>
      <c r="D591" s="13">
        <v>0.55000000000000004</v>
      </c>
      <c r="E591" s="14">
        <v>0.55000000000000004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</row>
    <row r="592" spans="1:17" ht="15" customHeight="1">
      <c r="A592" s="14"/>
      <c r="B592" s="16" t="s">
        <v>378</v>
      </c>
      <c r="C592" s="14"/>
      <c r="D592" s="13">
        <v>0.56000000000000005</v>
      </c>
      <c r="E592" s="14">
        <v>0.56000000000000005</v>
      </c>
      <c r="F592" s="14"/>
      <c r="G592" s="14"/>
      <c r="H592" s="14"/>
      <c r="I592" s="14"/>
      <c r="J592" s="14"/>
      <c r="K592" s="14"/>
      <c r="L592" s="14"/>
      <c r="M592" s="14"/>
      <c r="N592" s="14"/>
      <c r="O592" s="14"/>
    </row>
    <row r="593" spans="1:17" ht="12.75" customHeight="1">
      <c r="A593" s="14"/>
      <c r="B593" s="16" t="s">
        <v>228</v>
      </c>
      <c r="C593" s="14"/>
      <c r="D593" s="13">
        <v>15.6</v>
      </c>
      <c r="E593" s="14">
        <v>15.6</v>
      </c>
      <c r="F593" s="14"/>
      <c r="G593" s="14"/>
      <c r="H593" s="14"/>
      <c r="I593" s="14"/>
      <c r="J593" s="14"/>
      <c r="K593" s="14"/>
      <c r="L593" s="14"/>
      <c r="M593" s="14"/>
      <c r="N593" s="14"/>
      <c r="O593" s="14"/>
    </row>
    <row r="594" spans="1:17" ht="15" customHeight="1">
      <c r="A594" s="21"/>
      <c r="B594" s="21" t="s">
        <v>84</v>
      </c>
      <c r="C594" s="24"/>
      <c r="D594" s="24"/>
      <c r="E594" s="24"/>
      <c r="F594" s="24">
        <f t="shared" ref="F594:O594" si="31">F583+F584</f>
        <v>9.76</v>
      </c>
      <c r="G594" s="24">
        <f t="shared" si="31"/>
        <v>8.6</v>
      </c>
      <c r="H594" s="24">
        <f t="shared" si="31"/>
        <v>34.68</v>
      </c>
      <c r="I594" s="24">
        <f t="shared" si="31"/>
        <v>241.6</v>
      </c>
      <c r="J594" s="24">
        <f t="shared" si="31"/>
        <v>2.6</v>
      </c>
      <c r="K594" s="24">
        <f t="shared" si="31"/>
        <v>0.3</v>
      </c>
      <c r="L594" s="24">
        <f t="shared" si="31"/>
        <v>2.76</v>
      </c>
      <c r="M594" s="24">
        <f t="shared" si="31"/>
        <v>272.66000000000003</v>
      </c>
      <c r="N594" s="24">
        <f t="shared" si="31"/>
        <v>0.53</v>
      </c>
      <c r="O594" s="24">
        <f t="shared" si="31"/>
        <v>18.079999999999998</v>
      </c>
      <c r="P594" s="68"/>
      <c r="Q594" s="71"/>
    </row>
    <row r="595" spans="1:17" ht="13.5" customHeight="1">
      <c r="A595" s="120"/>
      <c r="B595" s="120" t="s">
        <v>85</v>
      </c>
      <c r="C595" s="76"/>
      <c r="D595" s="76"/>
      <c r="E595" s="76"/>
      <c r="F595" s="76">
        <f t="shared" ref="F595:O595" si="32">F522+F525+F581+F594</f>
        <v>37.799999999999997</v>
      </c>
      <c r="G595" s="76">
        <f t="shared" si="32"/>
        <v>43.4</v>
      </c>
      <c r="H595" s="76">
        <f t="shared" si="32"/>
        <v>169.28</v>
      </c>
      <c r="I595" s="76">
        <f t="shared" si="32"/>
        <v>1191.92</v>
      </c>
      <c r="J595" s="76">
        <f t="shared" si="32"/>
        <v>20.837</v>
      </c>
      <c r="K595" s="76">
        <f t="shared" si="32"/>
        <v>0.46300000000000002</v>
      </c>
      <c r="L595" s="76">
        <f t="shared" si="32"/>
        <v>18.88</v>
      </c>
      <c r="M595" s="76">
        <f t="shared" si="32"/>
        <v>410.26</v>
      </c>
      <c r="N595" s="76">
        <f t="shared" si="32"/>
        <v>40.06</v>
      </c>
      <c r="O595" s="76">
        <f t="shared" si="32"/>
        <v>113.07</v>
      </c>
      <c r="P595" s="67"/>
    </row>
    <row r="596" spans="1:17" ht="0.75" hidden="1" customHeight="1">
      <c r="A596" s="16"/>
      <c r="B596" s="34"/>
      <c r="C596" s="16"/>
      <c r="D596" s="45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7" ht="15" customHeight="1">
      <c r="A597" s="202" t="s">
        <v>282</v>
      </c>
      <c r="B597" s="202"/>
      <c r="C597" s="202"/>
      <c r="D597" s="202"/>
      <c r="E597" s="202"/>
      <c r="F597" s="202"/>
      <c r="G597" s="202"/>
      <c r="H597" s="202"/>
      <c r="I597" s="202"/>
      <c r="J597" s="202"/>
      <c r="K597" s="202"/>
      <c r="L597" s="202"/>
      <c r="M597" s="202"/>
      <c r="N597" s="202"/>
      <c r="O597" s="202"/>
    </row>
    <row r="598" spans="1:17" ht="14.25" customHeight="1">
      <c r="A598" s="16"/>
      <c r="B598" s="32" t="s">
        <v>20</v>
      </c>
      <c r="C598" s="16"/>
      <c r="D598" s="45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7" ht="25.5" customHeight="1">
      <c r="A599" s="149" t="s">
        <v>394</v>
      </c>
      <c r="B599" s="144" t="s">
        <v>395</v>
      </c>
      <c r="C599" s="143" t="s">
        <v>89</v>
      </c>
      <c r="D599" s="143"/>
      <c r="E599" s="143"/>
      <c r="F599" s="143">
        <v>8.6</v>
      </c>
      <c r="G599" s="143">
        <v>8.1999999999999993</v>
      </c>
      <c r="H599" s="143">
        <v>45</v>
      </c>
      <c r="I599" s="143">
        <v>300</v>
      </c>
      <c r="J599" s="143"/>
      <c r="K599" s="143"/>
      <c r="L599" s="143">
        <v>0</v>
      </c>
      <c r="M599" s="143"/>
      <c r="N599" s="143"/>
      <c r="O599" s="143">
        <v>15.62</v>
      </c>
    </row>
    <row r="600" spans="1:17" ht="15.75" customHeight="1">
      <c r="A600" s="148"/>
      <c r="B600" s="146" t="s">
        <v>396</v>
      </c>
      <c r="C600" s="148"/>
      <c r="D600" s="143">
        <v>50</v>
      </c>
      <c r="E600" s="143">
        <v>50</v>
      </c>
      <c r="F600" s="148"/>
      <c r="G600" s="148"/>
      <c r="H600" s="148"/>
      <c r="I600" s="148"/>
      <c r="J600" s="148"/>
      <c r="K600" s="148"/>
      <c r="L600" s="148"/>
      <c r="M600" s="148"/>
      <c r="N600" s="148"/>
      <c r="O600" s="149"/>
    </row>
    <row r="601" spans="1:17" ht="15.75" customHeight="1">
      <c r="A601" s="149"/>
      <c r="B601" s="149" t="s">
        <v>73</v>
      </c>
      <c r="C601" s="149"/>
      <c r="D601" s="143">
        <v>100</v>
      </c>
      <c r="E601" s="143">
        <v>100</v>
      </c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</row>
    <row r="602" spans="1:17" ht="15" customHeight="1">
      <c r="A602" s="149"/>
      <c r="B602" s="149" t="s">
        <v>34</v>
      </c>
      <c r="C602" s="149"/>
      <c r="D602" s="143">
        <v>60</v>
      </c>
      <c r="E602" s="143">
        <v>60</v>
      </c>
      <c r="F602" s="149"/>
      <c r="G602" s="149"/>
      <c r="H602" s="149"/>
      <c r="I602" s="149"/>
      <c r="J602" s="149"/>
      <c r="K602" s="149"/>
      <c r="L602" s="149"/>
      <c r="M602" s="149"/>
      <c r="N602" s="149"/>
      <c r="O602" s="148"/>
    </row>
    <row r="603" spans="1:17" ht="14.25" customHeight="1">
      <c r="A603" s="149"/>
      <c r="B603" s="149" t="s">
        <v>70</v>
      </c>
      <c r="C603" s="149"/>
      <c r="D603" s="143">
        <v>1</v>
      </c>
      <c r="E603" s="143">
        <v>1</v>
      </c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</row>
    <row r="604" spans="1:17" ht="15" customHeight="1">
      <c r="A604" s="149"/>
      <c r="B604" s="149" t="s">
        <v>35</v>
      </c>
      <c r="C604" s="149"/>
      <c r="D604" s="143">
        <v>6</v>
      </c>
      <c r="E604" s="143">
        <v>6</v>
      </c>
      <c r="F604" s="148"/>
      <c r="G604" s="148"/>
      <c r="H604" s="148"/>
      <c r="I604" s="148"/>
      <c r="J604" s="153"/>
      <c r="K604" s="153"/>
      <c r="L604" s="153"/>
      <c r="M604" s="153"/>
      <c r="N604" s="153"/>
      <c r="O604" s="153"/>
    </row>
    <row r="605" spans="1:17" ht="15" customHeight="1">
      <c r="A605" s="148"/>
      <c r="B605" s="149" t="s">
        <v>74</v>
      </c>
      <c r="C605" s="148"/>
      <c r="D605" s="143">
        <v>5</v>
      </c>
      <c r="E605" s="143">
        <v>5</v>
      </c>
      <c r="F605" s="148"/>
      <c r="G605" s="148"/>
      <c r="H605" s="148"/>
      <c r="I605" s="148"/>
      <c r="J605" s="153"/>
      <c r="K605" s="153"/>
      <c r="L605" s="153"/>
      <c r="M605" s="153"/>
      <c r="N605" s="153"/>
      <c r="O605" s="153"/>
    </row>
    <row r="606" spans="1:17" ht="15" hidden="1" customHeight="1">
      <c r="A606" s="100"/>
      <c r="B606" s="16"/>
      <c r="C606" s="14"/>
      <c r="D606" s="82"/>
      <c r="E606" s="83"/>
      <c r="F606" s="14"/>
      <c r="G606" s="14"/>
      <c r="H606" s="14"/>
      <c r="I606" s="14"/>
      <c r="J606" s="14"/>
      <c r="K606" s="14"/>
      <c r="L606" s="14"/>
      <c r="M606" s="14"/>
      <c r="N606" s="14"/>
      <c r="O606" s="14"/>
    </row>
    <row r="607" spans="1:17" ht="15" hidden="1" customHeight="1">
      <c r="A607" s="100"/>
      <c r="B607" s="16"/>
      <c r="C607" s="14"/>
      <c r="D607" s="84"/>
      <c r="E607" s="85"/>
      <c r="F607" s="14"/>
      <c r="G607" s="14"/>
      <c r="H607" s="14"/>
      <c r="I607" s="14"/>
      <c r="J607" s="14"/>
      <c r="K607" s="14"/>
      <c r="L607" s="14"/>
      <c r="M607" s="14"/>
      <c r="N607" s="14"/>
      <c r="O607" s="14"/>
    </row>
    <row r="608" spans="1:17" ht="15" hidden="1" customHeight="1">
      <c r="A608" s="100"/>
      <c r="B608" s="16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</row>
    <row r="609" spans="1:17">
      <c r="A609" s="15"/>
      <c r="B609" s="15" t="s">
        <v>63</v>
      </c>
      <c r="C609" s="13">
        <v>40</v>
      </c>
      <c r="D609" s="13">
        <v>40</v>
      </c>
      <c r="E609" s="14">
        <v>40</v>
      </c>
      <c r="F609" s="14">
        <v>3.3</v>
      </c>
      <c r="G609" s="14">
        <v>0.5</v>
      </c>
      <c r="H609" s="14">
        <v>16.8</v>
      </c>
      <c r="I609" s="14">
        <v>84.6</v>
      </c>
      <c r="J609" s="14">
        <v>4.3999999999999997E-2</v>
      </c>
      <c r="K609" s="14">
        <v>1.2E-2</v>
      </c>
      <c r="L609" s="14">
        <v>0</v>
      </c>
      <c r="M609" s="14">
        <v>8</v>
      </c>
      <c r="N609" s="14">
        <v>0.44</v>
      </c>
      <c r="O609" s="65">
        <v>2.66</v>
      </c>
    </row>
    <row r="610" spans="1:17" ht="15.75" hidden="1" customHeight="1">
      <c r="A610" s="14"/>
      <c r="B610" s="15"/>
      <c r="C610" s="13"/>
      <c r="D610" s="13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3"/>
    </row>
    <row r="611" spans="1:17" ht="14.25" customHeight="1">
      <c r="A611" s="14" t="s">
        <v>93</v>
      </c>
      <c r="B611" s="15" t="s">
        <v>29</v>
      </c>
      <c r="C611" s="13">
        <v>5</v>
      </c>
      <c r="D611" s="13">
        <v>5</v>
      </c>
      <c r="E611" s="14">
        <v>5</v>
      </c>
      <c r="F611" s="14">
        <v>0.05</v>
      </c>
      <c r="G611" s="14">
        <v>4.0999999999999996</v>
      </c>
      <c r="H611" s="14">
        <v>0.05</v>
      </c>
      <c r="I611" s="14">
        <v>37.5</v>
      </c>
      <c r="J611" s="14">
        <v>0</v>
      </c>
      <c r="K611" s="14">
        <v>0.01</v>
      </c>
      <c r="L611" s="14">
        <v>0</v>
      </c>
      <c r="M611" s="14">
        <v>1</v>
      </c>
      <c r="N611" s="14">
        <v>0</v>
      </c>
      <c r="O611" s="13">
        <v>4.8499999999999996</v>
      </c>
    </row>
    <row r="612" spans="1:17" ht="15" customHeight="1">
      <c r="A612" s="14" t="s">
        <v>94</v>
      </c>
      <c r="B612" s="11" t="s">
        <v>95</v>
      </c>
      <c r="C612" s="14">
        <v>200</v>
      </c>
      <c r="D612" s="12"/>
      <c r="E612" s="14"/>
      <c r="F612" s="14">
        <v>0.2</v>
      </c>
      <c r="G612" s="14">
        <v>0.1</v>
      </c>
      <c r="H612" s="14">
        <v>9.3000000000000007</v>
      </c>
      <c r="I612" s="14">
        <v>38</v>
      </c>
      <c r="J612" s="14">
        <v>0</v>
      </c>
      <c r="K612" s="14">
        <v>0</v>
      </c>
      <c r="L612" s="14">
        <v>0</v>
      </c>
      <c r="M612" s="14">
        <v>12</v>
      </c>
      <c r="N612" s="14">
        <v>0.8</v>
      </c>
      <c r="O612" s="65">
        <v>1.85</v>
      </c>
    </row>
    <row r="613" spans="1:17" ht="15" customHeight="1">
      <c r="A613" s="14"/>
      <c r="B613" s="42" t="s">
        <v>97</v>
      </c>
      <c r="C613" s="19"/>
      <c r="D613" s="14">
        <v>1</v>
      </c>
      <c r="E613" s="14">
        <v>1</v>
      </c>
      <c r="F613" s="14"/>
      <c r="G613" s="19"/>
      <c r="H613" s="19"/>
      <c r="I613" s="19"/>
      <c r="J613" s="19"/>
      <c r="K613" s="19"/>
      <c r="L613" s="19"/>
      <c r="M613" s="19"/>
      <c r="N613" s="19"/>
      <c r="O613" s="19"/>
    </row>
    <row r="614" spans="1:17" ht="15.75" customHeight="1">
      <c r="A614" s="15"/>
      <c r="B614" s="42" t="s">
        <v>34</v>
      </c>
      <c r="C614" s="15"/>
      <c r="D614" s="14">
        <v>216</v>
      </c>
      <c r="E614" s="14">
        <v>200</v>
      </c>
      <c r="F614" s="16"/>
      <c r="G614" s="15"/>
      <c r="H614" s="15"/>
      <c r="I614" s="15"/>
      <c r="J614" s="66"/>
      <c r="K614" s="66"/>
      <c r="L614" s="66"/>
      <c r="M614" s="66"/>
      <c r="N614" s="66"/>
      <c r="O614" s="66"/>
    </row>
    <row r="615" spans="1:17" ht="14.25" customHeight="1">
      <c r="A615" s="14"/>
      <c r="B615" s="42" t="s">
        <v>35</v>
      </c>
      <c r="C615" s="14"/>
      <c r="D615" s="13">
        <v>10</v>
      </c>
      <c r="E615" s="14">
        <v>10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</row>
    <row r="616" spans="1:17" ht="15.75" hidden="1" customHeight="1">
      <c r="A616" s="16"/>
      <c r="B616" s="16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</row>
    <row r="617" spans="1:17" ht="14.25" hidden="1" customHeight="1">
      <c r="A617" s="16"/>
      <c r="B617" s="16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</row>
    <row r="618" spans="1:17" ht="15" customHeight="1">
      <c r="A618" s="21"/>
      <c r="B618" s="21" t="s">
        <v>98</v>
      </c>
      <c r="C618" s="24"/>
      <c r="D618" s="24"/>
      <c r="E618" s="24"/>
      <c r="F618" s="24">
        <f t="shared" ref="F618:O618" si="33">SUM(F599:F617)</f>
        <v>12.15</v>
      </c>
      <c r="G618" s="24">
        <f t="shared" si="33"/>
        <v>12.9</v>
      </c>
      <c r="H618" s="24">
        <f t="shared" si="33"/>
        <v>71.150000000000006</v>
      </c>
      <c r="I618" s="24">
        <f t="shared" si="33"/>
        <v>460.1</v>
      </c>
      <c r="J618" s="24">
        <f t="shared" si="33"/>
        <v>4.3999999999999997E-2</v>
      </c>
      <c r="K618" s="24">
        <f t="shared" si="33"/>
        <v>2.1999999999999999E-2</v>
      </c>
      <c r="L618" s="24">
        <f t="shared" si="33"/>
        <v>0</v>
      </c>
      <c r="M618" s="24">
        <f t="shared" si="33"/>
        <v>21</v>
      </c>
      <c r="N618" s="24">
        <f t="shared" si="33"/>
        <v>1.24</v>
      </c>
      <c r="O618" s="24">
        <f t="shared" si="33"/>
        <v>24.98</v>
      </c>
      <c r="P618" s="67"/>
    </row>
    <row r="619" spans="1:17" ht="15" customHeight="1">
      <c r="A619" s="29"/>
      <c r="B619" s="26" t="s">
        <v>360</v>
      </c>
      <c r="C619" s="29"/>
      <c r="D619" s="31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7" ht="27" customHeight="1">
      <c r="A620" s="25" t="s">
        <v>39</v>
      </c>
      <c r="B620" s="77" t="s">
        <v>382</v>
      </c>
      <c r="C620" s="29">
        <v>180</v>
      </c>
      <c r="D620" s="29">
        <v>180</v>
      </c>
      <c r="E620" s="29">
        <v>180</v>
      </c>
      <c r="F620" s="29">
        <v>0.6</v>
      </c>
      <c r="G620" s="29">
        <v>0</v>
      </c>
      <c r="H620" s="29">
        <v>31</v>
      </c>
      <c r="I620" s="29">
        <v>82</v>
      </c>
      <c r="J620" s="29">
        <v>0.03</v>
      </c>
      <c r="K620" s="29">
        <v>0.03</v>
      </c>
      <c r="L620" s="29">
        <v>12</v>
      </c>
      <c r="M620" s="29">
        <v>17</v>
      </c>
      <c r="N620" s="31">
        <v>1.8</v>
      </c>
      <c r="O620" s="29">
        <v>22.77</v>
      </c>
    </row>
    <row r="621" spans="1:17" ht="15" customHeight="1">
      <c r="A621" s="21"/>
      <c r="B621" s="21" t="s">
        <v>41</v>
      </c>
      <c r="C621" s="24"/>
      <c r="D621" s="23"/>
      <c r="E621" s="24"/>
      <c r="F621" s="24">
        <f t="shared" ref="F621:O621" si="34">F620</f>
        <v>0.6</v>
      </c>
      <c r="G621" s="24">
        <f t="shared" si="34"/>
        <v>0</v>
      </c>
      <c r="H621" s="24">
        <f t="shared" si="34"/>
        <v>31</v>
      </c>
      <c r="I621" s="24">
        <f t="shared" si="34"/>
        <v>82</v>
      </c>
      <c r="J621" s="24">
        <f t="shared" si="34"/>
        <v>0.03</v>
      </c>
      <c r="K621" s="24">
        <f t="shared" si="34"/>
        <v>0.03</v>
      </c>
      <c r="L621" s="24">
        <f t="shared" si="34"/>
        <v>12</v>
      </c>
      <c r="M621" s="24">
        <f t="shared" si="34"/>
        <v>17</v>
      </c>
      <c r="N621" s="24">
        <f t="shared" si="34"/>
        <v>1.8</v>
      </c>
      <c r="O621" s="24">
        <f t="shared" si="34"/>
        <v>22.77</v>
      </c>
      <c r="P621" s="68"/>
      <c r="Q621" s="71"/>
    </row>
    <row r="622" spans="1:17" ht="15" customHeight="1">
      <c r="A622" s="16"/>
      <c r="B622" s="32" t="s">
        <v>42</v>
      </c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</row>
    <row r="623" spans="1:17" ht="27" customHeight="1">
      <c r="A623" s="127" t="s">
        <v>397</v>
      </c>
      <c r="B623" s="130" t="s">
        <v>398</v>
      </c>
      <c r="C623" s="128">
        <v>200</v>
      </c>
      <c r="D623" s="128"/>
      <c r="E623" s="128"/>
      <c r="F623" s="128">
        <v>1.4</v>
      </c>
      <c r="G623" s="128">
        <v>3.94</v>
      </c>
      <c r="H623" s="128">
        <v>11.4</v>
      </c>
      <c r="I623" s="128">
        <v>86.6</v>
      </c>
      <c r="J623" s="128"/>
      <c r="K623" s="128"/>
      <c r="L623" s="128">
        <v>9</v>
      </c>
      <c r="M623" s="128"/>
      <c r="N623" s="128"/>
      <c r="O623" s="128">
        <v>7.82</v>
      </c>
    </row>
    <row r="624" spans="1:17" ht="15" customHeight="1">
      <c r="A624" s="127"/>
      <c r="B624" s="156" t="s">
        <v>399</v>
      </c>
      <c r="C624" s="128"/>
      <c r="D624" s="128">
        <v>20</v>
      </c>
      <c r="E624" s="128">
        <v>16</v>
      </c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</row>
    <row r="625" spans="1:15" ht="14.25" customHeight="1">
      <c r="A625" s="127"/>
      <c r="B625" s="156" t="s">
        <v>363</v>
      </c>
      <c r="C625" s="128"/>
      <c r="D625" s="157"/>
      <c r="E625" s="15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</row>
    <row r="626" spans="1:15" ht="14.25" customHeight="1">
      <c r="A626" s="127"/>
      <c r="B626" s="159" t="s">
        <v>46</v>
      </c>
      <c r="C626" s="128"/>
      <c r="D626" s="160">
        <v>53.4</v>
      </c>
      <c r="E626" s="161">
        <v>40</v>
      </c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</row>
    <row r="627" spans="1:15" ht="16.5" customHeight="1">
      <c r="A627" s="127"/>
      <c r="B627" s="159" t="s">
        <v>47</v>
      </c>
      <c r="C627" s="128"/>
      <c r="D627" s="162">
        <v>57.1</v>
      </c>
      <c r="E627" s="163">
        <v>40</v>
      </c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</row>
    <row r="628" spans="1:15" ht="15" customHeight="1">
      <c r="A628" s="127"/>
      <c r="B628" s="159" t="s">
        <v>48</v>
      </c>
      <c r="C628" s="128"/>
      <c r="D628" s="157">
        <v>61.5</v>
      </c>
      <c r="E628" s="158">
        <v>40</v>
      </c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</row>
    <row r="629" spans="1:15" ht="15.75" customHeight="1">
      <c r="A629" s="127"/>
      <c r="B629" s="159" t="s">
        <v>49</v>
      </c>
      <c r="C629" s="128"/>
      <c r="D629" s="157">
        <v>66.599999999999994</v>
      </c>
      <c r="E629" s="158">
        <v>40</v>
      </c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</row>
    <row r="630" spans="1:15" ht="15" customHeight="1">
      <c r="A630" s="127"/>
      <c r="B630" s="156" t="s">
        <v>124</v>
      </c>
      <c r="C630" s="128"/>
      <c r="D630" s="160"/>
      <c r="E630" s="161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</row>
    <row r="631" spans="1:15" ht="15" customHeight="1">
      <c r="A631" s="127"/>
      <c r="B631" s="159" t="s">
        <v>52</v>
      </c>
      <c r="C631" s="128"/>
      <c r="D631" s="157">
        <v>10</v>
      </c>
      <c r="E631" s="158">
        <v>8</v>
      </c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</row>
    <row r="632" spans="1:15" s="3" customFormat="1" ht="15.75" customHeight="1">
      <c r="A632" s="127"/>
      <c r="B632" s="159" t="s">
        <v>53</v>
      </c>
      <c r="C632" s="164"/>
      <c r="D632" s="165">
        <v>10.7</v>
      </c>
      <c r="E632" s="131">
        <v>8</v>
      </c>
      <c r="F632" s="164"/>
      <c r="G632" s="164"/>
      <c r="H632" s="164"/>
      <c r="I632" s="164"/>
      <c r="J632" s="169"/>
      <c r="K632" s="169"/>
      <c r="L632" s="169"/>
      <c r="M632" s="169"/>
      <c r="N632" s="169"/>
      <c r="O632" s="169"/>
    </row>
    <row r="633" spans="1:15">
      <c r="A633" s="130"/>
      <c r="B633" s="156" t="s">
        <v>67</v>
      </c>
      <c r="C633" s="164"/>
      <c r="D633" s="157">
        <v>9.6</v>
      </c>
      <c r="E633" s="158">
        <v>8</v>
      </c>
      <c r="F633" s="164"/>
      <c r="G633" s="164"/>
      <c r="H633" s="164"/>
      <c r="I633" s="164"/>
      <c r="J633" s="169"/>
      <c r="K633" s="169"/>
      <c r="L633" s="169"/>
      <c r="M633" s="169"/>
      <c r="N633" s="169"/>
      <c r="O633" s="169"/>
    </row>
    <row r="634" spans="1:15" ht="15.75" customHeight="1">
      <c r="A634" s="130"/>
      <c r="B634" s="127" t="s">
        <v>400</v>
      </c>
      <c r="C634" s="164"/>
      <c r="D634" s="166">
        <v>9.1999999999999993</v>
      </c>
      <c r="E634" s="167">
        <v>6</v>
      </c>
      <c r="F634" s="164"/>
      <c r="G634" s="164"/>
      <c r="H634" s="164"/>
      <c r="I634" s="164"/>
      <c r="J634" s="169"/>
      <c r="K634" s="169"/>
      <c r="L634" s="169"/>
      <c r="M634" s="169"/>
      <c r="N634" s="169"/>
      <c r="O634" s="169"/>
    </row>
    <row r="635" spans="1:15" ht="15.75" customHeight="1">
      <c r="A635" s="130"/>
      <c r="B635" s="127" t="s">
        <v>68</v>
      </c>
      <c r="C635" s="164"/>
      <c r="D635" s="165">
        <v>4</v>
      </c>
      <c r="E635" s="131">
        <v>4</v>
      </c>
      <c r="F635" s="164"/>
      <c r="G635" s="164"/>
      <c r="H635" s="164"/>
      <c r="I635" s="164"/>
      <c r="J635" s="169"/>
      <c r="K635" s="169"/>
      <c r="L635" s="169"/>
      <c r="M635" s="169"/>
      <c r="N635" s="169"/>
      <c r="O635" s="169"/>
    </row>
    <row r="636" spans="1:15" ht="15.75" customHeight="1">
      <c r="A636" s="130"/>
      <c r="B636" s="127" t="s">
        <v>70</v>
      </c>
      <c r="C636" s="164"/>
      <c r="D636" s="166">
        <v>2</v>
      </c>
      <c r="E636" s="167">
        <v>2</v>
      </c>
      <c r="F636" s="164"/>
      <c r="G636" s="164"/>
      <c r="H636" s="164"/>
      <c r="I636" s="164"/>
      <c r="J636" s="169"/>
      <c r="K636" s="169"/>
      <c r="L636" s="169"/>
      <c r="M636" s="169"/>
      <c r="N636" s="169"/>
      <c r="O636" s="169"/>
    </row>
    <row r="637" spans="1:15" ht="15.75" customHeight="1">
      <c r="A637" s="130"/>
      <c r="B637" s="127" t="s">
        <v>34</v>
      </c>
      <c r="C637" s="164"/>
      <c r="D637" s="165">
        <v>150</v>
      </c>
      <c r="E637" s="131">
        <v>150</v>
      </c>
      <c r="F637" s="164"/>
      <c r="G637" s="164"/>
      <c r="H637" s="164"/>
      <c r="I637" s="164"/>
      <c r="J637" s="169"/>
      <c r="K637" s="169"/>
      <c r="L637" s="169"/>
      <c r="M637" s="169"/>
      <c r="N637" s="169"/>
      <c r="O637" s="169"/>
    </row>
    <row r="638" spans="1:15" ht="15" customHeight="1">
      <c r="A638" s="16" t="s">
        <v>294</v>
      </c>
      <c r="B638" s="168" t="s">
        <v>401</v>
      </c>
      <c r="C638" s="14" t="s">
        <v>296</v>
      </c>
      <c r="D638" s="14"/>
      <c r="E638" s="14"/>
      <c r="F638" s="14">
        <v>21.9</v>
      </c>
      <c r="G638" s="14">
        <v>24.35</v>
      </c>
      <c r="H638" s="14">
        <v>45.85</v>
      </c>
      <c r="I638" s="14">
        <v>459</v>
      </c>
      <c r="J638" s="14"/>
      <c r="K638" s="14"/>
      <c r="L638" s="14">
        <v>0.06</v>
      </c>
      <c r="M638" s="14"/>
      <c r="N638" s="14"/>
      <c r="O638" s="14">
        <v>43.2</v>
      </c>
    </row>
    <row r="639" spans="1:15" ht="15" customHeight="1">
      <c r="A639" s="16"/>
      <c r="B639" s="16" t="s">
        <v>297</v>
      </c>
      <c r="C639" s="14"/>
      <c r="D639" s="87">
        <v>132</v>
      </c>
      <c r="E639" s="88">
        <v>108.8</v>
      </c>
      <c r="F639" s="14"/>
      <c r="G639" s="14"/>
      <c r="H639" s="14"/>
      <c r="I639" s="14"/>
      <c r="J639" s="14"/>
      <c r="K639" s="14"/>
      <c r="L639" s="14"/>
      <c r="M639" s="14"/>
      <c r="N639" s="14"/>
      <c r="O639" s="14"/>
    </row>
    <row r="640" spans="1:15" ht="15.75" customHeight="1">
      <c r="A640" s="16"/>
      <c r="B640" s="16" t="s">
        <v>68</v>
      </c>
      <c r="C640" s="14"/>
      <c r="D640" s="47">
        <v>11.2</v>
      </c>
      <c r="E640" s="48">
        <v>11.2</v>
      </c>
      <c r="F640" s="14"/>
      <c r="G640" s="14"/>
      <c r="H640" s="14"/>
      <c r="I640" s="14"/>
      <c r="J640" s="14"/>
      <c r="K640" s="14"/>
      <c r="L640" s="14"/>
      <c r="M640" s="14"/>
      <c r="N640" s="14"/>
      <c r="O640" s="14"/>
    </row>
    <row r="641" spans="1:17" ht="15.75" customHeight="1">
      <c r="A641" s="16"/>
      <c r="B641" s="35" t="s">
        <v>124</v>
      </c>
      <c r="C641" s="14"/>
      <c r="D641" s="46"/>
      <c r="E641" s="41"/>
      <c r="F641" s="14"/>
      <c r="G641" s="14"/>
      <c r="H641" s="14"/>
      <c r="I641" s="14"/>
      <c r="J641" s="14"/>
      <c r="K641" s="14"/>
      <c r="L641" s="14"/>
      <c r="M641" s="14"/>
      <c r="N641" s="14"/>
      <c r="O641" s="14"/>
    </row>
    <row r="642" spans="1:17" ht="15.75" customHeight="1">
      <c r="A642" s="16"/>
      <c r="B642" s="37" t="s">
        <v>52</v>
      </c>
      <c r="C642" s="14"/>
      <c r="D642" s="47">
        <v>16</v>
      </c>
      <c r="E642" s="48">
        <v>12.8</v>
      </c>
      <c r="F642" s="14"/>
      <c r="G642" s="14"/>
      <c r="H642" s="14"/>
      <c r="I642" s="14"/>
      <c r="J642" s="14"/>
      <c r="K642" s="14"/>
      <c r="L642" s="14"/>
      <c r="M642" s="14"/>
      <c r="N642" s="14"/>
      <c r="O642" s="14"/>
    </row>
    <row r="643" spans="1:17" ht="15.75" customHeight="1">
      <c r="A643" s="16"/>
      <c r="B643" s="37" t="s">
        <v>53</v>
      </c>
      <c r="C643" s="14"/>
      <c r="D643" s="43">
        <v>17</v>
      </c>
      <c r="E643" s="44">
        <v>12.8</v>
      </c>
      <c r="F643" s="14"/>
      <c r="G643" s="14"/>
      <c r="H643" s="14"/>
      <c r="I643" s="14"/>
      <c r="J643" s="14"/>
      <c r="K643" s="14"/>
      <c r="L643" s="14"/>
      <c r="M643" s="14"/>
      <c r="N643" s="14"/>
      <c r="O643" s="14"/>
    </row>
    <row r="644" spans="1:17" ht="15.75" customHeight="1">
      <c r="A644" s="16"/>
      <c r="B644" s="42" t="s">
        <v>67</v>
      </c>
      <c r="C644" s="14"/>
      <c r="D644" s="46">
        <v>12.8</v>
      </c>
      <c r="E644" s="41">
        <v>11.2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</row>
    <row r="645" spans="1:17" ht="15.75" customHeight="1">
      <c r="A645" s="16"/>
      <c r="B645" s="42" t="s">
        <v>197</v>
      </c>
      <c r="C645" s="14"/>
      <c r="D645" s="47">
        <v>8</v>
      </c>
      <c r="E645" s="48">
        <v>8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</row>
    <row r="646" spans="1:17" ht="15.75" customHeight="1">
      <c r="A646" s="16"/>
      <c r="B646" s="16" t="s">
        <v>90</v>
      </c>
      <c r="C646" s="14"/>
      <c r="D646" s="46">
        <v>56</v>
      </c>
      <c r="E646" s="41">
        <v>56</v>
      </c>
      <c r="F646" s="14"/>
      <c r="G646" s="14"/>
      <c r="H646" s="14"/>
      <c r="I646" s="14"/>
      <c r="J646" s="14"/>
      <c r="K646" s="14"/>
      <c r="L646" s="14"/>
      <c r="M646" s="14"/>
      <c r="N646" s="14"/>
      <c r="O646" s="14"/>
    </row>
    <row r="647" spans="1:17" ht="15" customHeight="1">
      <c r="A647" s="16"/>
      <c r="B647" s="16" t="s">
        <v>70</v>
      </c>
      <c r="C647" s="14"/>
      <c r="D647" s="170">
        <v>2</v>
      </c>
      <c r="E647" s="171">
        <v>2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</row>
    <row r="648" spans="1:17" ht="14.25" customHeight="1">
      <c r="A648" s="16"/>
      <c r="B648" s="172" t="s">
        <v>63</v>
      </c>
      <c r="C648" s="138">
        <v>50</v>
      </c>
      <c r="D648" s="138">
        <v>50</v>
      </c>
      <c r="E648" s="138">
        <v>50</v>
      </c>
      <c r="F648" s="138">
        <v>4.0999999999999996</v>
      </c>
      <c r="G648" s="138">
        <v>0.7</v>
      </c>
      <c r="H648" s="138">
        <v>21</v>
      </c>
      <c r="I648" s="138">
        <v>106</v>
      </c>
      <c r="J648" s="174">
        <v>5.5E-2</v>
      </c>
      <c r="K648" s="174">
        <v>1.4999999999999999E-2</v>
      </c>
      <c r="L648" s="174">
        <v>0</v>
      </c>
      <c r="M648" s="69">
        <v>12</v>
      </c>
      <c r="N648" s="69">
        <v>0.66</v>
      </c>
      <c r="O648" s="14">
        <v>3.33</v>
      </c>
    </row>
    <row r="649" spans="1:17" ht="13.5" customHeight="1">
      <c r="A649" s="10" t="s">
        <v>176</v>
      </c>
      <c r="B649" s="15" t="s">
        <v>177</v>
      </c>
      <c r="C649" s="13">
        <v>180</v>
      </c>
      <c r="D649" s="12"/>
      <c r="E649" s="14"/>
      <c r="F649" s="14">
        <v>0.18</v>
      </c>
      <c r="G649" s="14">
        <v>0</v>
      </c>
      <c r="H649" s="14">
        <v>32.22</v>
      </c>
      <c r="I649" s="14">
        <v>122.4</v>
      </c>
      <c r="J649" s="14">
        <v>0.02</v>
      </c>
      <c r="K649" s="14">
        <v>0</v>
      </c>
      <c r="L649" s="14">
        <v>4.8600000000000003</v>
      </c>
      <c r="M649" s="14">
        <v>12</v>
      </c>
      <c r="N649" s="14">
        <v>0.8</v>
      </c>
      <c r="O649" s="14">
        <v>6.62</v>
      </c>
    </row>
    <row r="650" spans="1:17" ht="15" customHeight="1">
      <c r="A650" s="10"/>
      <c r="B650" s="16" t="s">
        <v>178</v>
      </c>
      <c r="C650" s="12"/>
      <c r="D650" s="13">
        <v>40.799999999999997</v>
      </c>
      <c r="E650" s="14">
        <v>36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</row>
    <row r="651" spans="1:17" ht="15" customHeight="1">
      <c r="A651" s="10"/>
      <c r="B651" s="42" t="s">
        <v>35</v>
      </c>
      <c r="C651" s="33"/>
      <c r="D651" s="13">
        <v>21.6</v>
      </c>
      <c r="E651" s="14">
        <v>21.6</v>
      </c>
      <c r="F651" s="16"/>
      <c r="G651" s="16"/>
      <c r="H651" s="16"/>
      <c r="I651" s="16"/>
      <c r="J651" s="16"/>
      <c r="K651" s="16"/>
      <c r="L651" s="16"/>
      <c r="M651" s="16"/>
      <c r="N651" s="16"/>
      <c r="O651" s="16"/>
    </row>
    <row r="652" spans="1:17" ht="15.75" customHeight="1">
      <c r="A652" s="10"/>
      <c r="B652" s="42" t="s">
        <v>78</v>
      </c>
      <c r="C652" s="33"/>
      <c r="D652" s="13">
        <v>0.18</v>
      </c>
      <c r="E652" s="14">
        <v>0.18</v>
      </c>
      <c r="F652" s="16"/>
      <c r="G652" s="16"/>
      <c r="H652" s="16"/>
      <c r="I652" s="16"/>
      <c r="J652" s="16"/>
      <c r="K652" s="16"/>
      <c r="L652" s="16"/>
      <c r="M652" s="16"/>
      <c r="N652" s="16"/>
      <c r="O652" s="16"/>
    </row>
    <row r="653" spans="1:17" ht="14.25" customHeight="1">
      <c r="A653" s="10"/>
      <c r="B653" s="16" t="s">
        <v>34</v>
      </c>
      <c r="C653" s="33"/>
      <c r="D653" s="13">
        <v>155</v>
      </c>
      <c r="E653" s="14">
        <v>155</v>
      </c>
      <c r="F653" s="16"/>
      <c r="G653" s="16"/>
      <c r="H653" s="16"/>
      <c r="I653" s="16"/>
      <c r="J653" s="16"/>
      <c r="K653" s="16"/>
      <c r="L653" s="16"/>
      <c r="M653" s="16"/>
      <c r="N653" s="16"/>
      <c r="O653" s="16"/>
    </row>
    <row r="654" spans="1:17" ht="12.75" customHeight="1">
      <c r="A654" s="21"/>
      <c r="B654" s="21" t="s">
        <v>131</v>
      </c>
      <c r="C654" s="121"/>
      <c r="D654" s="121"/>
      <c r="E654" s="121"/>
      <c r="F654" s="24">
        <f t="shared" ref="F654:O654" si="35">SUM(F623:F653)</f>
        <v>27.58</v>
      </c>
      <c r="G654" s="24">
        <f t="shared" si="35"/>
        <v>28.99</v>
      </c>
      <c r="H654" s="24">
        <f t="shared" si="35"/>
        <v>110.47</v>
      </c>
      <c r="I654" s="24">
        <f t="shared" si="35"/>
        <v>774</v>
      </c>
      <c r="J654" s="24">
        <f t="shared" si="35"/>
        <v>7.4999999999999997E-2</v>
      </c>
      <c r="K654" s="24">
        <f t="shared" si="35"/>
        <v>1.4999999999999999E-2</v>
      </c>
      <c r="L654" s="24">
        <f t="shared" si="35"/>
        <v>13.92</v>
      </c>
      <c r="M654" s="24">
        <f t="shared" si="35"/>
        <v>24</v>
      </c>
      <c r="N654" s="24">
        <f t="shared" si="35"/>
        <v>1.46</v>
      </c>
      <c r="O654" s="24">
        <f t="shared" si="35"/>
        <v>60.97</v>
      </c>
      <c r="P654" s="68"/>
      <c r="Q654" s="71"/>
    </row>
    <row r="655" spans="1:17" ht="15.75" hidden="1" customHeight="1">
      <c r="A655" s="15"/>
      <c r="B655" s="16"/>
      <c r="C655" s="15"/>
      <c r="D655" s="15"/>
      <c r="E655" s="15"/>
      <c r="F655" s="15">
        <f t="shared" ref="F655:L655" si="36">SUM(F623:F654)</f>
        <v>55.16</v>
      </c>
      <c r="G655" s="15">
        <f t="shared" si="36"/>
        <v>57.98</v>
      </c>
      <c r="H655" s="15">
        <f t="shared" si="36"/>
        <v>220.94</v>
      </c>
      <c r="I655" s="15">
        <f t="shared" si="36"/>
        <v>1548</v>
      </c>
      <c r="J655" s="66">
        <f t="shared" si="36"/>
        <v>0.15</v>
      </c>
      <c r="K655" s="66">
        <f t="shared" si="36"/>
        <v>0.03</v>
      </c>
      <c r="L655" s="66">
        <f t="shared" si="36"/>
        <v>27.84</v>
      </c>
      <c r="M655" s="66"/>
      <c r="N655" s="66"/>
      <c r="O655" s="66"/>
    </row>
    <row r="656" spans="1:17" ht="14.25" customHeight="1">
      <c r="A656" s="16"/>
      <c r="B656" s="26" t="s">
        <v>80</v>
      </c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</row>
    <row r="657" spans="1:17" ht="15" customHeight="1">
      <c r="A657" s="14" t="s">
        <v>221</v>
      </c>
      <c r="B657" s="15" t="s">
        <v>222</v>
      </c>
      <c r="C657" s="14">
        <v>180</v>
      </c>
      <c r="D657" s="13">
        <v>186</v>
      </c>
      <c r="E657" s="14">
        <v>180</v>
      </c>
      <c r="F657" s="14">
        <v>5</v>
      </c>
      <c r="G657" s="14">
        <v>5.8</v>
      </c>
      <c r="H657" s="14">
        <v>7.4</v>
      </c>
      <c r="I657" s="14">
        <v>101.7</v>
      </c>
      <c r="J657" s="14">
        <v>7.1999999999999995E-2</v>
      </c>
      <c r="K657" s="14">
        <v>0.3</v>
      </c>
      <c r="L657" s="14">
        <v>1.26</v>
      </c>
      <c r="M657" s="14">
        <v>240</v>
      </c>
      <c r="N657" s="14">
        <v>0.2</v>
      </c>
      <c r="O657" s="14">
        <v>17.95</v>
      </c>
    </row>
    <row r="658" spans="1:17" ht="26.25" customHeight="1">
      <c r="A658" s="14" t="s">
        <v>298</v>
      </c>
      <c r="B658" s="11" t="s">
        <v>402</v>
      </c>
      <c r="C658" s="14">
        <v>50</v>
      </c>
      <c r="D658" s="14"/>
      <c r="E658" s="14"/>
      <c r="F658" s="14">
        <v>3.53</v>
      </c>
      <c r="G658" s="14">
        <v>4.8</v>
      </c>
      <c r="H658" s="14">
        <v>48.67</v>
      </c>
      <c r="I658" s="14">
        <v>81.3</v>
      </c>
      <c r="J658" s="14"/>
      <c r="K658" s="14"/>
      <c r="L658" s="14">
        <v>0</v>
      </c>
      <c r="M658" s="14">
        <v>16.8</v>
      </c>
      <c r="N658" s="14">
        <v>0.56999999999999995</v>
      </c>
      <c r="O658" s="14">
        <v>5.34</v>
      </c>
    </row>
    <row r="659" spans="1:17" ht="15" customHeight="1">
      <c r="A659" s="14"/>
      <c r="B659" s="42" t="s">
        <v>300</v>
      </c>
      <c r="C659" s="14"/>
      <c r="D659" s="14"/>
      <c r="E659" s="14">
        <v>38.700000000000003</v>
      </c>
      <c r="F659" s="14"/>
      <c r="G659" s="14"/>
      <c r="H659" s="14"/>
      <c r="I659" s="14"/>
      <c r="J659" s="14"/>
      <c r="K659" s="14"/>
      <c r="L659" s="14"/>
      <c r="M659" s="14"/>
      <c r="N659" s="14"/>
      <c r="O659" s="14"/>
    </row>
    <row r="660" spans="1:17" ht="15" customHeight="1">
      <c r="A660" s="14"/>
      <c r="B660" s="42" t="s">
        <v>403</v>
      </c>
      <c r="C660" s="14"/>
      <c r="D660" s="47">
        <v>24.5</v>
      </c>
      <c r="E660" s="48">
        <v>24.5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</row>
    <row r="661" spans="1:17" ht="15" customHeight="1">
      <c r="A661" s="14"/>
      <c r="B661" s="42" t="s">
        <v>35</v>
      </c>
      <c r="C661" s="14"/>
      <c r="D661" s="46">
        <v>1.7</v>
      </c>
      <c r="E661" s="41">
        <v>1.7</v>
      </c>
      <c r="F661" s="14"/>
      <c r="G661" s="14"/>
      <c r="H661" s="14"/>
      <c r="I661" s="14"/>
      <c r="J661" s="14"/>
      <c r="K661" s="14"/>
      <c r="L661" s="14"/>
      <c r="M661" s="14"/>
      <c r="N661" s="14"/>
      <c r="O661" s="14"/>
    </row>
    <row r="662" spans="1:17" ht="15" customHeight="1">
      <c r="A662" s="14"/>
      <c r="B662" s="42" t="s">
        <v>225</v>
      </c>
      <c r="C662" s="14"/>
      <c r="D662" s="47">
        <v>0.7</v>
      </c>
      <c r="E662" s="48">
        <v>0.7</v>
      </c>
      <c r="F662" s="14"/>
      <c r="G662" s="14"/>
      <c r="H662" s="14"/>
      <c r="I662" s="14"/>
      <c r="J662" s="14"/>
      <c r="K662" s="14"/>
      <c r="L662" s="14"/>
      <c r="M662" s="14"/>
      <c r="N662" s="14"/>
      <c r="O662" s="14"/>
    </row>
    <row r="663" spans="1:17" ht="15" customHeight="1">
      <c r="A663" s="14"/>
      <c r="B663" s="42" t="s">
        <v>70</v>
      </c>
      <c r="C663" s="14"/>
      <c r="D663" s="43">
        <v>0.4</v>
      </c>
      <c r="E663" s="44">
        <v>0.4</v>
      </c>
      <c r="F663" s="14"/>
      <c r="G663" s="14"/>
      <c r="H663" s="14"/>
      <c r="I663" s="14"/>
      <c r="J663" s="14"/>
      <c r="K663" s="14"/>
      <c r="L663" s="14"/>
      <c r="M663" s="14"/>
      <c r="N663" s="14"/>
      <c r="O663" s="14"/>
    </row>
    <row r="664" spans="1:17" ht="15" customHeight="1">
      <c r="A664" s="14"/>
      <c r="B664" s="42" t="s">
        <v>378</v>
      </c>
      <c r="C664" s="14"/>
      <c r="D664" s="46">
        <v>0.74</v>
      </c>
      <c r="E664" s="41">
        <v>0.74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</row>
    <row r="665" spans="1:17" ht="15" customHeight="1">
      <c r="A665" s="14"/>
      <c r="B665" s="42" t="s">
        <v>34</v>
      </c>
      <c r="C665" s="14"/>
      <c r="D665" s="47">
        <v>11.6</v>
      </c>
      <c r="E665" s="48">
        <v>11.6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</row>
    <row r="666" spans="1:17" ht="15" customHeight="1">
      <c r="A666" s="14"/>
      <c r="B666" s="42" t="s">
        <v>105</v>
      </c>
      <c r="C666" s="14"/>
      <c r="D666" s="46">
        <v>0.7</v>
      </c>
      <c r="E666" s="41">
        <v>0.7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</row>
    <row r="667" spans="1:17" ht="15" customHeight="1">
      <c r="A667" s="14"/>
      <c r="B667" s="42" t="s">
        <v>302</v>
      </c>
      <c r="C667" s="14"/>
      <c r="D667" s="47">
        <v>16.8</v>
      </c>
      <c r="E667" s="48">
        <v>16.7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</row>
    <row r="668" spans="1:17" ht="15" customHeight="1">
      <c r="A668" s="14"/>
      <c r="B668" s="42" t="s">
        <v>303</v>
      </c>
      <c r="C668" s="14"/>
      <c r="D668" s="43">
        <v>0.17</v>
      </c>
      <c r="E668" s="44">
        <v>0.17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</row>
    <row r="669" spans="1:17" ht="15.75" customHeight="1">
      <c r="A669" s="16"/>
      <c r="B669" s="42" t="s">
        <v>304</v>
      </c>
      <c r="C669" s="14"/>
      <c r="D669" s="46" t="s">
        <v>404</v>
      </c>
      <c r="E669" s="41">
        <v>1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</row>
    <row r="670" spans="1:17" ht="15" customHeight="1">
      <c r="A670" s="24"/>
      <c r="B670" s="121" t="s">
        <v>84</v>
      </c>
      <c r="C670" s="110"/>
      <c r="D670" s="110"/>
      <c r="E670" s="110"/>
      <c r="F670" s="24">
        <f>F657+F658</f>
        <v>8.5299999999999994</v>
      </c>
      <c r="G670" s="24">
        <f t="shared" ref="G670:O670" si="37">G657+G658</f>
        <v>10.6</v>
      </c>
      <c r="H670" s="24">
        <f t="shared" si="37"/>
        <v>56.07</v>
      </c>
      <c r="I670" s="24">
        <f t="shared" si="37"/>
        <v>183</v>
      </c>
      <c r="J670" s="24">
        <f t="shared" si="37"/>
        <v>7.1999999999999995E-2</v>
      </c>
      <c r="K670" s="24">
        <f t="shared" si="37"/>
        <v>0.3</v>
      </c>
      <c r="L670" s="24">
        <f t="shared" si="37"/>
        <v>1.26</v>
      </c>
      <c r="M670" s="24">
        <f t="shared" si="37"/>
        <v>256.8</v>
      </c>
      <c r="N670" s="24">
        <f t="shared" si="37"/>
        <v>0.77</v>
      </c>
      <c r="O670" s="24">
        <f t="shared" si="37"/>
        <v>23.29</v>
      </c>
      <c r="P670" s="68"/>
      <c r="Q670" s="71"/>
    </row>
    <row r="671" spans="1:17" ht="12.75" customHeight="1">
      <c r="A671" s="120"/>
      <c r="B671" s="104" t="s">
        <v>85</v>
      </c>
      <c r="C671" s="120"/>
      <c r="D671" s="120"/>
      <c r="E671" s="120"/>
      <c r="F671" s="76">
        <f t="shared" ref="F671:O671" si="38">F618+F621+F654+F670</f>
        <v>48.86</v>
      </c>
      <c r="G671" s="76">
        <f t="shared" si="38"/>
        <v>52.49</v>
      </c>
      <c r="H671" s="76">
        <f t="shared" si="38"/>
        <v>268.69</v>
      </c>
      <c r="I671" s="76">
        <f t="shared" si="38"/>
        <v>1499.1</v>
      </c>
      <c r="J671" s="76">
        <f t="shared" si="38"/>
        <v>0.221</v>
      </c>
      <c r="K671" s="76">
        <f t="shared" si="38"/>
        <v>0.36699999999999999</v>
      </c>
      <c r="L671" s="76">
        <f t="shared" si="38"/>
        <v>27.18</v>
      </c>
      <c r="M671" s="76">
        <f t="shared" si="38"/>
        <v>318.8</v>
      </c>
      <c r="N671" s="76">
        <f t="shared" si="38"/>
        <v>5.27</v>
      </c>
      <c r="O671" s="76">
        <f t="shared" si="38"/>
        <v>132.01</v>
      </c>
      <c r="P671" s="67"/>
    </row>
    <row r="672" spans="1:17" ht="1.5" hidden="1" customHeight="1">
      <c r="A672" s="16"/>
      <c r="B672" s="34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</row>
    <row r="673" spans="1:15" ht="15.75" customHeight="1">
      <c r="A673" s="204" t="s">
        <v>306</v>
      </c>
      <c r="B673" s="205"/>
      <c r="C673" s="205"/>
      <c r="D673" s="205"/>
      <c r="E673" s="205"/>
      <c r="F673" s="205"/>
      <c r="G673" s="205"/>
      <c r="H673" s="205"/>
      <c r="I673" s="205"/>
      <c r="J673" s="205"/>
      <c r="K673" s="205"/>
      <c r="L673" s="205"/>
      <c r="M673" s="205"/>
      <c r="N673" s="205"/>
      <c r="O673" s="206"/>
    </row>
    <row r="674" spans="1:15" ht="15.75" customHeight="1">
      <c r="A674" s="16"/>
      <c r="B674" s="32" t="s">
        <v>20</v>
      </c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</row>
    <row r="675" spans="1:15" ht="26.25" customHeight="1">
      <c r="A675" s="16" t="s">
        <v>405</v>
      </c>
      <c r="B675" s="11" t="s">
        <v>308</v>
      </c>
      <c r="C675" s="14" t="s">
        <v>89</v>
      </c>
      <c r="D675" s="14"/>
      <c r="E675" s="14"/>
      <c r="F675" s="29">
        <v>8.6</v>
      </c>
      <c r="G675" s="29">
        <v>11.4</v>
      </c>
      <c r="H675" s="29">
        <v>47.1</v>
      </c>
      <c r="I675" s="29">
        <v>325</v>
      </c>
      <c r="J675" s="29">
        <v>0</v>
      </c>
      <c r="K675" s="29"/>
      <c r="L675" s="29">
        <v>0</v>
      </c>
      <c r="M675" s="29">
        <v>48</v>
      </c>
      <c r="N675" s="29">
        <v>2</v>
      </c>
      <c r="O675" s="29">
        <v>15.94</v>
      </c>
    </row>
    <row r="676" spans="1:15" ht="15.75" customHeight="1">
      <c r="A676" s="16"/>
      <c r="B676" s="42" t="s">
        <v>309</v>
      </c>
      <c r="C676" s="14"/>
      <c r="D676" s="87">
        <v>50</v>
      </c>
      <c r="E676" s="88">
        <v>50</v>
      </c>
      <c r="F676" s="14"/>
      <c r="G676" s="14"/>
      <c r="H676" s="14"/>
      <c r="I676" s="14"/>
      <c r="J676" s="14"/>
      <c r="K676" s="14"/>
      <c r="L676" s="14"/>
      <c r="M676" s="14"/>
      <c r="N676" s="14"/>
      <c r="O676" s="14"/>
    </row>
    <row r="677" spans="1:15" ht="14.25" customHeight="1">
      <c r="A677" s="16"/>
      <c r="B677" s="16" t="s">
        <v>34</v>
      </c>
      <c r="C677" s="14"/>
      <c r="D677" s="47">
        <v>60</v>
      </c>
      <c r="E677" s="48">
        <v>60</v>
      </c>
      <c r="F677" s="14"/>
      <c r="G677" s="14"/>
      <c r="H677" s="14"/>
      <c r="I677" s="14"/>
      <c r="J677" s="14"/>
      <c r="K677" s="14"/>
      <c r="L677" s="14"/>
      <c r="M677" s="14"/>
      <c r="N677" s="14"/>
      <c r="O677" s="14"/>
    </row>
    <row r="678" spans="1:15" ht="15" customHeight="1">
      <c r="A678" s="16"/>
      <c r="B678" s="16" t="s">
        <v>73</v>
      </c>
      <c r="C678" s="14"/>
      <c r="D678" s="46">
        <v>100</v>
      </c>
      <c r="E678" s="41">
        <v>100</v>
      </c>
      <c r="F678" s="14"/>
      <c r="G678" s="14"/>
      <c r="H678" s="14"/>
      <c r="I678" s="14"/>
      <c r="J678" s="14"/>
      <c r="K678" s="14"/>
      <c r="L678" s="14"/>
      <c r="M678" s="14"/>
      <c r="N678" s="14"/>
      <c r="O678" s="14"/>
    </row>
    <row r="679" spans="1:15" ht="15" customHeight="1">
      <c r="A679" s="16"/>
      <c r="B679" s="16" t="s">
        <v>35</v>
      </c>
      <c r="C679" s="14"/>
      <c r="D679" s="47">
        <v>6</v>
      </c>
      <c r="E679" s="48">
        <v>6</v>
      </c>
      <c r="F679" s="14"/>
      <c r="G679" s="14"/>
      <c r="H679" s="14"/>
      <c r="I679" s="14"/>
      <c r="J679" s="14"/>
      <c r="K679" s="14"/>
      <c r="L679" s="14"/>
      <c r="M679" s="14"/>
      <c r="N679" s="14"/>
      <c r="O679" s="14"/>
    </row>
    <row r="680" spans="1:15" ht="15" customHeight="1">
      <c r="A680" s="16"/>
      <c r="B680" s="16" t="s">
        <v>70</v>
      </c>
      <c r="C680" s="14"/>
      <c r="D680" s="14">
        <v>2</v>
      </c>
      <c r="E680" s="14">
        <v>2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</row>
    <row r="681" spans="1:15" ht="16.5" customHeight="1">
      <c r="A681" s="16"/>
      <c r="B681" s="16" t="s">
        <v>74</v>
      </c>
      <c r="C681" s="14"/>
      <c r="D681" s="14">
        <v>5</v>
      </c>
      <c r="E681" s="14">
        <v>5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</row>
    <row r="682" spans="1:15" ht="15.75" customHeight="1">
      <c r="A682" s="16"/>
      <c r="B682" s="16" t="s">
        <v>406</v>
      </c>
      <c r="C682" s="14"/>
      <c r="D682" s="14"/>
      <c r="E682" s="14">
        <v>200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</row>
    <row r="683" spans="1:15" ht="14.25" customHeight="1">
      <c r="A683" s="15"/>
      <c r="B683" s="15" t="s">
        <v>27</v>
      </c>
      <c r="C683" s="13">
        <v>40</v>
      </c>
      <c r="D683" s="13">
        <v>40</v>
      </c>
      <c r="E683" s="14">
        <v>40</v>
      </c>
      <c r="F683" s="14">
        <v>2.72</v>
      </c>
      <c r="G683" s="14">
        <v>0.48</v>
      </c>
      <c r="H683" s="14">
        <v>15.9</v>
      </c>
      <c r="I683" s="14">
        <v>80</v>
      </c>
      <c r="J683" s="14">
        <v>0.06</v>
      </c>
      <c r="K683" s="14">
        <v>0.03</v>
      </c>
      <c r="L683" s="14">
        <v>0</v>
      </c>
      <c r="M683" s="14">
        <v>19.2</v>
      </c>
      <c r="N683" s="14">
        <v>20</v>
      </c>
      <c r="O683" s="65">
        <v>2.56</v>
      </c>
    </row>
    <row r="684" spans="1:15" ht="14.25" customHeight="1">
      <c r="A684" s="14" t="s">
        <v>91</v>
      </c>
      <c r="B684" s="15" t="s">
        <v>92</v>
      </c>
      <c r="C684" s="14">
        <v>15</v>
      </c>
      <c r="D684" s="13">
        <v>16</v>
      </c>
      <c r="E684" s="14">
        <v>15</v>
      </c>
      <c r="F684" s="14">
        <v>3.9</v>
      </c>
      <c r="G684" s="29">
        <v>4</v>
      </c>
      <c r="H684" s="14">
        <v>0</v>
      </c>
      <c r="I684" s="14">
        <v>52.9</v>
      </c>
      <c r="J684" s="14">
        <v>4.0000000000000001E-3</v>
      </c>
      <c r="K684" s="14">
        <v>0.03</v>
      </c>
      <c r="L684" s="14">
        <v>0.08</v>
      </c>
      <c r="M684" s="14">
        <v>88</v>
      </c>
      <c r="N684" s="14">
        <v>0.1</v>
      </c>
      <c r="O684" s="65">
        <v>11.9</v>
      </c>
    </row>
    <row r="685" spans="1:15" ht="24.75" customHeight="1">
      <c r="A685" s="36" t="s">
        <v>312</v>
      </c>
      <c r="B685" s="16" t="s">
        <v>313</v>
      </c>
      <c r="C685" s="36">
        <v>180</v>
      </c>
      <c r="D685" s="173"/>
      <c r="E685" s="36"/>
      <c r="F685" s="36">
        <v>2.52</v>
      </c>
      <c r="G685" s="36">
        <v>2.5</v>
      </c>
      <c r="H685" s="36">
        <v>13.6</v>
      </c>
      <c r="I685" s="36">
        <v>79.2</v>
      </c>
      <c r="J685" s="36">
        <v>0.14000000000000001</v>
      </c>
      <c r="K685" s="36">
        <v>0.8</v>
      </c>
      <c r="L685" s="36">
        <v>0.63</v>
      </c>
      <c r="M685" s="175"/>
      <c r="N685" s="175"/>
      <c r="O685" s="175">
        <v>8.94</v>
      </c>
    </row>
    <row r="686" spans="1:15" ht="15.75" customHeight="1">
      <c r="A686" s="15"/>
      <c r="B686" s="16" t="s">
        <v>407</v>
      </c>
      <c r="C686" s="19"/>
      <c r="D686" s="14">
        <v>2.2000000000000002</v>
      </c>
      <c r="E686" s="14">
        <v>2.2000000000000002</v>
      </c>
      <c r="F686" s="19"/>
      <c r="G686" s="19"/>
      <c r="H686" s="19"/>
      <c r="I686" s="19"/>
      <c r="J686" s="92"/>
      <c r="K686" s="92"/>
      <c r="L686" s="92"/>
      <c r="M686" s="175"/>
      <c r="N686" s="175"/>
      <c r="O686" s="175"/>
    </row>
    <row r="687" spans="1:15" ht="15.75" customHeight="1">
      <c r="A687" s="15"/>
      <c r="B687" s="16" t="s">
        <v>35</v>
      </c>
      <c r="C687" s="19"/>
      <c r="D687" s="14">
        <v>9</v>
      </c>
      <c r="E687" s="14">
        <v>9</v>
      </c>
      <c r="F687" s="19"/>
      <c r="G687" s="19"/>
      <c r="H687" s="19"/>
      <c r="I687" s="19"/>
      <c r="J687" s="92"/>
      <c r="K687" s="92"/>
      <c r="L687" s="92"/>
      <c r="M687" s="175"/>
      <c r="N687" s="175"/>
      <c r="O687" s="175"/>
    </row>
    <row r="688" spans="1:15" ht="15.75" customHeight="1">
      <c r="A688" s="14"/>
      <c r="B688" s="16" t="s">
        <v>73</v>
      </c>
      <c r="C688" s="14"/>
      <c r="D688" s="14">
        <v>90</v>
      </c>
      <c r="E688" s="14">
        <v>90</v>
      </c>
      <c r="F688" s="14"/>
      <c r="G688" s="14"/>
      <c r="H688" s="14"/>
      <c r="I688" s="14"/>
      <c r="J688" s="14"/>
      <c r="K688" s="14"/>
      <c r="L688" s="14"/>
      <c r="M688" s="175"/>
      <c r="N688" s="175"/>
      <c r="O688" s="175"/>
    </row>
    <row r="689" spans="1:17" ht="15.75" customHeight="1">
      <c r="A689" s="14"/>
      <c r="B689" s="16" t="s">
        <v>34</v>
      </c>
      <c r="C689" s="14"/>
      <c r="D689" s="14">
        <v>99</v>
      </c>
      <c r="E689" s="14">
        <v>99</v>
      </c>
      <c r="F689" s="14"/>
      <c r="G689" s="14"/>
      <c r="H689" s="14"/>
      <c r="I689" s="14"/>
      <c r="J689" s="14"/>
      <c r="K689" s="14"/>
      <c r="L689" s="14"/>
      <c r="M689" s="175"/>
      <c r="N689" s="175"/>
      <c r="O689" s="175"/>
    </row>
    <row r="690" spans="1:17" ht="14.25" customHeight="1">
      <c r="A690" s="21"/>
      <c r="B690" s="21" t="s">
        <v>98</v>
      </c>
      <c r="C690" s="24"/>
      <c r="D690" s="24"/>
      <c r="E690" s="24"/>
      <c r="F690" s="24">
        <f t="shared" ref="F690:O690" si="39">SUM(F675:F689)</f>
        <v>17.739999999999998</v>
      </c>
      <c r="G690" s="24">
        <f t="shared" si="39"/>
        <v>18.38</v>
      </c>
      <c r="H690" s="24">
        <f t="shared" si="39"/>
        <v>76.599999999999994</v>
      </c>
      <c r="I690" s="24">
        <f t="shared" si="39"/>
        <v>537.1</v>
      </c>
      <c r="J690" s="24">
        <f t="shared" si="39"/>
        <v>0.20399999999999999</v>
      </c>
      <c r="K690" s="24">
        <f t="shared" si="39"/>
        <v>0.86</v>
      </c>
      <c r="L690" s="24">
        <f t="shared" si="39"/>
        <v>0.71</v>
      </c>
      <c r="M690" s="24">
        <f t="shared" si="39"/>
        <v>155.19999999999999</v>
      </c>
      <c r="N690" s="24">
        <f t="shared" si="39"/>
        <v>22.1</v>
      </c>
      <c r="O690" s="24">
        <f t="shared" si="39"/>
        <v>39.340000000000003</v>
      </c>
      <c r="P690" s="67"/>
    </row>
    <row r="691" spans="1:17" ht="14.25" customHeight="1">
      <c r="A691" s="29"/>
      <c r="B691" s="26" t="s">
        <v>360</v>
      </c>
      <c r="C691" s="29"/>
      <c r="D691" s="28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7" ht="14.25" customHeight="1">
      <c r="A692" s="29" t="s">
        <v>99</v>
      </c>
      <c r="B692" s="77" t="s">
        <v>408</v>
      </c>
      <c r="C692" s="29">
        <v>75</v>
      </c>
      <c r="D692" s="29">
        <v>75</v>
      </c>
      <c r="E692" s="29">
        <v>75</v>
      </c>
      <c r="F692" s="29">
        <v>0.26</v>
      </c>
      <c r="G692" s="29">
        <v>0</v>
      </c>
      <c r="H692" s="29">
        <v>10.6</v>
      </c>
      <c r="I692" s="29">
        <v>54.2</v>
      </c>
      <c r="J692" s="29">
        <v>5</v>
      </c>
      <c r="K692" s="29">
        <v>12.8</v>
      </c>
      <c r="L692" s="29">
        <v>5.3</v>
      </c>
      <c r="M692" s="29"/>
      <c r="N692" s="29"/>
      <c r="O692" s="29">
        <v>10.62</v>
      </c>
    </row>
    <row r="693" spans="1:17" ht="12.75" customHeight="1">
      <c r="A693" s="24"/>
      <c r="B693" s="21" t="s">
        <v>41</v>
      </c>
      <c r="C693" s="24"/>
      <c r="D693" s="23"/>
      <c r="E693" s="24"/>
      <c r="F693" s="24">
        <f t="shared" ref="F693:O693" si="40">F692</f>
        <v>0.26</v>
      </c>
      <c r="G693" s="24">
        <f t="shared" si="40"/>
        <v>0</v>
      </c>
      <c r="H693" s="24">
        <f t="shared" si="40"/>
        <v>10.6</v>
      </c>
      <c r="I693" s="24">
        <f t="shared" si="40"/>
        <v>54.2</v>
      </c>
      <c r="J693" s="24">
        <f t="shared" si="40"/>
        <v>5</v>
      </c>
      <c r="K693" s="24">
        <f t="shared" si="40"/>
        <v>12.8</v>
      </c>
      <c r="L693" s="24">
        <f t="shared" si="40"/>
        <v>5.3</v>
      </c>
      <c r="M693" s="24">
        <f t="shared" si="40"/>
        <v>0</v>
      </c>
      <c r="N693" s="24">
        <f t="shared" si="40"/>
        <v>0</v>
      </c>
      <c r="O693" s="24">
        <f t="shared" si="40"/>
        <v>10.62</v>
      </c>
      <c r="P693" s="68"/>
      <c r="Q693" s="71"/>
    </row>
    <row r="694" spans="1:17" ht="15" hidden="1" customHeight="1">
      <c r="A694" s="16"/>
      <c r="B694" s="16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</row>
    <row r="695" spans="1:17" ht="15.75" customHeight="1">
      <c r="A695" s="16"/>
      <c r="B695" s="26" t="s">
        <v>42</v>
      </c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</row>
    <row r="696" spans="1:17" ht="25.5" customHeight="1">
      <c r="A696" s="29" t="s">
        <v>316</v>
      </c>
      <c r="B696" s="11" t="s">
        <v>317</v>
      </c>
      <c r="C696" s="14">
        <v>200</v>
      </c>
      <c r="D696" s="12"/>
      <c r="E696" s="14"/>
      <c r="F696" s="14">
        <v>3</v>
      </c>
      <c r="G696" s="14">
        <v>3.28</v>
      </c>
      <c r="H696" s="14">
        <v>13.52</v>
      </c>
      <c r="I696" s="14">
        <v>95.76</v>
      </c>
      <c r="J696" s="14"/>
      <c r="K696" s="14"/>
      <c r="L696" s="14">
        <v>4.5999999999999996</v>
      </c>
      <c r="M696" s="14">
        <v>35</v>
      </c>
      <c r="N696" s="14">
        <v>1.25</v>
      </c>
      <c r="O696" s="65">
        <v>8.15</v>
      </c>
    </row>
    <row r="697" spans="1:17" ht="15.75" customHeight="1">
      <c r="A697" s="14"/>
      <c r="B697" s="35" t="s">
        <v>363</v>
      </c>
      <c r="C697" s="14"/>
      <c r="D697" s="13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</row>
    <row r="698" spans="1:17" ht="15.75" customHeight="1">
      <c r="A698" s="14"/>
      <c r="B698" s="37" t="s">
        <v>46</v>
      </c>
      <c r="C698" s="14"/>
      <c r="D698" s="82">
        <v>53.3</v>
      </c>
      <c r="E698" s="83">
        <v>40</v>
      </c>
      <c r="F698" s="14"/>
      <c r="G698" s="14"/>
      <c r="H698" s="14"/>
      <c r="I698" s="14"/>
      <c r="J698" s="14"/>
      <c r="K698" s="14"/>
      <c r="L698" s="14"/>
      <c r="M698" s="14"/>
      <c r="N698" s="14"/>
      <c r="O698" s="14"/>
    </row>
    <row r="699" spans="1:17" ht="15.75" customHeight="1">
      <c r="A699" s="14"/>
      <c r="B699" s="45" t="s">
        <v>47</v>
      </c>
      <c r="C699" s="14"/>
      <c r="D699" s="49">
        <v>57.1</v>
      </c>
      <c r="E699" s="50">
        <v>40</v>
      </c>
      <c r="F699" s="14"/>
      <c r="G699" s="14"/>
      <c r="H699" s="14"/>
      <c r="I699" s="14"/>
      <c r="J699" s="14"/>
      <c r="K699" s="14"/>
      <c r="L699" s="14"/>
      <c r="M699" s="14"/>
      <c r="N699" s="14"/>
      <c r="O699" s="14"/>
    </row>
    <row r="700" spans="1:17" ht="15.75" customHeight="1">
      <c r="A700" s="14"/>
      <c r="B700" s="45" t="s">
        <v>48</v>
      </c>
      <c r="C700" s="14"/>
      <c r="D700" s="82">
        <v>61.5</v>
      </c>
      <c r="E700" s="83">
        <v>40</v>
      </c>
      <c r="F700" s="14"/>
      <c r="G700" s="14"/>
      <c r="H700" s="14"/>
      <c r="I700" s="14"/>
      <c r="J700" s="14"/>
      <c r="K700" s="14"/>
      <c r="L700" s="14"/>
      <c r="M700" s="14"/>
      <c r="N700" s="14"/>
      <c r="O700" s="14"/>
    </row>
    <row r="701" spans="1:17" ht="15.75" customHeight="1">
      <c r="A701" s="14"/>
      <c r="B701" s="45" t="s">
        <v>49</v>
      </c>
      <c r="C701" s="14"/>
      <c r="D701" s="84">
        <v>66.7</v>
      </c>
      <c r="E701" s="85">
        <v>40</v>
      </c>
      <c r="F701" s="14"/>
      <c r="G701" s="14"/>
      <c r="H701" s="14"/>
      <c r="I701" s="14"/>
      <c r="J701" s="14"/>
      <c r="K701" s="14"/>
      <c r="L701" s="14"/>
      <c r="M701" s="14"/>
      <c r="N701" s="14"/>
      <c r="O701" s="14"/>
    </row>
    <row r="702" spans="1:17" ht="15.75" customHeight="1">
      <c r="A702" s="14"/>
      <c r="B702" s="35" t="s">
        <v>124</v>
      </c>
      <c r="C702" s="14"/>
      <c r="D702" s="13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</row>
    <row r="703" spans="1:17" ht="15.75" customHeight="1">
      <c r="A703" s="14"/>
      <c r="B703" s="37" t="s">
        <v>52</v>
      </c>
      <c r="C703" s="14"/>
      <c r="D703" s="47">
        <v>10</v>
      </c>
      <c r="E703" s="48">
        <v>8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</row>
    <row r="704" spans="1:17" ht="15.75" customHeight="1">
      <c r="A704" s="14"/>
      <c r="B704" s="37" t="s">
        <v>53</v>
      </c>
      <c r="C704" s="14"/>
      <c r="D704" s="46">
        <v>10.7</v>
      </c>
      <c r="E704" s="41">
        <v>8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</row>
    <row r="705" spans="1:16" ht="15.75" customHeight="1">
      <c r="A705" s="14"/>
      <c r="B705" s="42" t="s">
        <v>318</v>
      </c>
      <c r="C705" s="14"/>
      <c r="D705" s="82">
        <v>2.6</v>
      </c>
      <c r="E705" s="83">
        <v>2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</row>
    <row r="706" spans="1:16" ht="15.75" customHeight="1">
      <c r="A706" s="14"/>
      <c r="B706" s="42" t="s">
        <v>67</v>
      </c>
      <c r="C706" s="14"/>
      <c r="D706" s="49">
        <v>9.6</v>
      </c>
      <c r="E706" s="50">
        <v>8</v>
      </c>
      <c r="F706" s="14"/>
      <c r="G706" s="14"/>
      <c r="H706" s="14"/>
      <c r="I706" s="14"/>
      <c r="J706" s="14"/>
      <c r="K706" s="14"/>
      <c r="L706" s="14"/>
      <c r="M706" s="14"/>
      <c r="N706" s="14"/>
      <c r="O706" s="14"/>
    </row>
    <row r="707" spans="1:16" ht="15.75" customHeight="1">
      <c r="A707" s="14"/>
      <c r="B707" s="35" t="s">
        <v>74</v>
      </c>
      <c r="C707" s="14"/>
      <c r="D707" s="13">
        <v>2</v>
      </c>
      <c r="E707" s="14">
        <v>2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</row>
    <row r="708" spans="1:16" ht="15.75" customHeight="1">
      <c r="A708" s="14"/>
      <c r="B708" s="42" t="s">
        <v>319</v>
      </c>
      <c r="C708" s="14">
        <v>52</v>
      </c>
      <c r="D708" s="12"/>
      <c r="E708" s="85">
        <v>52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</row>
    <row r="709" spans="1:16" ht="15.75" customHeight="1">
      <c r="A709" s="10"/>
      <c r="B709" s="42" t="s">
        <v>104</v>
      </c>
      <c r="C709" s="14"/>
      <c r="D709" s="49">
        <v>16</v>
      </c>
      <c r="E709" s="50">
        <v>16</v>
      </c>
      <c r="F709" s="16"/>
      <c r="G709" s="16"/>
      <c r="H709" s="16"/>
      <c r="I709" s="16"/>
      <c r="J709" s="16"/>
      <c r="K709" s="16"/>
      <c r="L709" s="16"/>
      <c r="M709" s="16"/>
      <c r="N709" s="16"/>
      <c r="O709" s="33"/>
    </row>
    <row r="710" spans="1:16" ht="15.75" customHeight="1">
      <c r="A710" s="10"/>
      <c r="B710" s="42" t="s">
        <v>74</v>
      </c>
      <c r="C710" s="14"/>
      <c r="D710" s="82">
        <v>1.8</v>
      </c>
      <c r="E710" s="83">
        <v>1.8</v>
      </c>
      <c r="F710" s="16"/>
      <c r="G710" s="16"/>
      <c r="H710" s="16"/>
      <c r="I710" s="16"/>
      <c r="J710" s="16"/>
      <c r="K710" s="16"/>
      <c r="L710" s="16"/>
      <c r="M710" s="16"/>
      <c r="N710" s="16"/>
      <c r="O710" s="33"/>
    </row>
    <row r="711" spans="1:16" ht="15.75" customHeight="1">
      <c r="A711" s="10"/>
      <c r="B711" s="42" t="s">
        <v>140</v>
      </c>
      <c r="C711" s="14"/>
      <c r="D711" s="49" t="s">
        <v>320</v>
      </c>
      <c r="E711" s="50">
        <v>5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3"/>
    </row>
    <row r="712" spans="1:16" ht="15.75" customHeight="1">
      <c r="A712" s="10"/>
      <c r="B712" s="42" t="s">
        <v>34</v>
      </c>
      <c r="C712" s="14"/>
      <c r="D712" s="82">
        <v>25</v>
      </c>
      <c r="E712" s="83">
        <v>25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2"/>
    </row>
    <row r="713" spans="1:16" ht="15.75" customHeight="1">
      <c r="A713" s="10"/>
      <c r="B713" s="42" t="s">
        <v>70</v>
      </c>
      <c r="C713" s="12"/>
      <c r="D713" s="84">
        <v>0.5</v>
      </c>
      <c r="E713" s="85">
        <v>0.5</v>
      </c>
      <c r="F713" s="14"/>
      <c r="G713" s="14"/>
      <c r="H713" s="14"/>
      <c r="I713" s="14"/>
      <c r="J713" s="14"/>
      <c r="K713" s="14"/>
      <c r="L713" s="14"/>
      <c r="M713" s="14"/>
      <c r="N713" s="14"/>
      <c r="O713" s="12"/>
    </row>
    <row r="714" spans="1:16" ht="15.75" customHeight="1">
      <c r="A714" s="10"/>
      <c r="B714" s="42" t="s">
        <v>213</v>
      </c>
      <c r="C714" s="12"/>
      <c r="D714" s="49">
        <v>150</v>
      </c>
      <c r="E714" s="50">
        <v>150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2"/>
    </row>
    <row r="715" spans="1:16" ht="15.75" customHeight="1">
      <c r="A715" s="10"/>
      <c r="B715" s="42" t="s">
        <v>70</v>
      </c>
      <c r="C715" s="12"/>
      <c r="D715" s="80">
        <v>2</v>
      </c>
      <c r="E715" s="81">
        <v>2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2"/>
    </row>
    <row r="716" spans="1:16" ht="13.5" customHeight="1">
      <c r="A716" s="176" t="s">
        <v>169</v>
      </c>
      <c r="B716" s="172" t="s">
        <v>170</v>
      </c>
      <c r="C716" s="138">
        <v>80</v>
      </c>
      <c r="D716" s="138"/>
      <c r="E716" s="106"/>
      <c r="F716" s="138">
        <v>15.82</v>
      </c>
      <c r="G716" s="138">
        <v>17.77</v>
      </c>
      <c r="H716" s="138">
        <v>18.079999999999998</v>
      </c>
      <c r="I716" s="138">
        <v>265.43</v>
      </c>
      <c r="J716" s="138">
        <v>6.4000000000000001E-2</v>
      </c>
      <c r="K716" s="138">
        <v>9.6000000000000002E-2</v>
      </c>
      <c r="L716" s="138">
        <v>0</v>
      </c>
      <c r="M716" s="138">
        <v>16.8</v>
      </c>
      <c r="N716" s="138">
        <v>1.2</v>
      </c>
      <c r="O716" s="138">
        <v>50.14</v>
      </c>
      <c r="P716" s="1"/>
    </row>
    <row r="717" spans="1:16" ht="14.25" customHeight="1">
      <c r="A717" s="16"/>
      <c r="B717" s="16" t="s">
        <v>364</v>
      </c>
      <c r="C717" s="14"/>
      <c r="D717" s="107">
        <v>62</v>
      </c>
      <c r="E717" s="107">
        <v>59.2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"/>
    </row>
    <row r="718" spans="1:16" ht="14.25" customHeight="1">
      <c r="A718" s="16"/>
      <c r="B718" s="16" t="s">
        <v>171</v>
      </c>
      <c r="C718" s="14"/>
      <c r="D718" s="14">
        <v>14.4</v>
      </c>
      <c r="E718" s="14">
        <v>14.4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"/>
    </row>
    <row r="719" spans="1:16" ht="15.75" customHeight="1">
      <c r="A719" s="16"/>
      <c r="B719" s="16" t="s">
        <v>62</v>
      </c>
      <c r="C719" s="14"/>
      <c r="D719" s="14">
        <v>19.2</v>
      </c>
      <c r="E719" s="14">
        <v>19.2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"/>
    </row>
    <row r="720" spans="1:16" ht="14.25" customHeight="1">
      <c r="A720" s="16"/>
      <c r="B720" s="16" t="s">
        <v>366</v>
      </c>
      <c r="C720" s="14"/>
      <c r="D720" s="14">
        <v>8</v>
      </c>
      <c r="E720" s="14">
        <v>8</v>
      </c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"/>
    </row>
    <row r="721" spans="1:25" ht="15" customHeight="1">
      <c r="A721" s="16"/>
      <c r="B721" s="16" t="s">
        <v>172</v>
      </c>
      <c r="C721" s="14"/>
      <c r="D721" s="14"/>
      <c r="E721" s="14">
        <v>99.3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"/>
    </row>
    <row r="722" spans="1:25" ht="15.75" customHeight="1">
      <c r="A722" s="16"/>
      <c r="B722" s="16" t="s">
        <v>68</v>
      </c>
      <c r="C722" s="14"/>
      <c r="D722" s="14">
        <v>4.8</v>
      </c>
      <c r="E722" s="14">
        <v>4.8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"/>
    </row>
    <row r="723" spans="1:25" ht="15" customHeight="1">
      <c r="A723" s="14"/>
      <c r="B723" s="16" t="s">
        <v>70</v>
      </c>
      <c r="C723" s="14"/>
      <c r="D723" s="14">
        <v>1.2</v>
      </c>
      <c r="E723" s="14">
        <v>1.2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"/>
    </row>
    <row r="724" spans="1:25" ht="14.25" customHeight="1">
      <c r="A724" s="10" t="s">
        <v>321</v>
      </c>
      <c r="B724" s="11" t="s">
        <v>322</v>
      </c>
      <c r="C724" s="13">
        <v>150</v>
      </c>
      <c r="D724" s="13"/>
      <c r="E724" s="14"/>
      <c r="F724" s="29">
        <v>3.13</v>
      </c>
      <c r="G724" s="29">
        <v>5.56</v>
      </c>
      <c r="H724" s="29">
        <v>14.38</v>
      </c>
      <c r="I724" s="29">
        <v>120</v>
      </c>
      <c r="J724" s="69"/>
      <c r="K724" s="69"/>
      <c r="L724" s="69">
        <v>24.99</v>
      </c>
      <c r="M724" s="69"/>
      <c r="N724" s="69"/>
      <c r="O724" s="180">
        <v>14.89</v>
      </c>
    </row>
    <row r="725" spans="1:25" ht="14.25" customHeight="1">
      <c r="A725" s="10"/>
      <c r="B725" s="42" t="s">
        <v>245</v>
      </c>
      <c r="C725" s="13"/>
      <c r="D725" s="87">
        <v>215</v>
      </c>
      <c r="E725" s="88">
        <v>172</v>
      </c>
      <c r="F725" s="29"/>
      <c r="G725" s="29"/>
      <c r="H725" s="29"/>
      <c r="I725" s="29"/>
      <c r="J725" s="69"/>
      <c r="K725" s="69"/>
      <c r="L725" s="69"/>
      <c r="M725" s="69"/>
      <c r="N725" s="69"/>
      <c r="O725" s="69"/>
    </row>
    <row r="726" spans="1:25" ht="13.5" customHeight="1">
      <c r="A726" s="10"/>
      <c r="B726" s="42" t="s">
        <v>68</v>
      </c>
      <c r="C726" s="13"/>
      <c r="D726" s="47">
        <v>5.25</v>
      </c>
      <c r="E726" s="48">
        <v>5.25</v>
      </c>
      <c r="F726" s="29"/>
      <c r="G726" s="29"/>
      <c r="H726" s="29"/>
      <c r="I726" s="29"/>
      <c r="J726" s="69"/>
      <c r="K726" s="69"/>
      <c r="L726" s="69"/>
      <c r="M726" s="69"/>
      <c r="N726" s="69"/>
      <c r="O726" s="69"/>
      <c r="S726" s="98"/>
      <c r="T726" s="98"/>
      <c r="U726" s="98"/>
      <c r="V726" s="98"/>
      <c r="W726" s="100"/>
      <c r="X726" s="100"/>
      <c r="Y726" s="100"/>
    </row>
    <row r="727" spans="1:25" ht="15" customHeight="1">
      <c r="A727" s="10"/>
      <c r="B727" s="35" t="s">
        <v>124</v>
      </c>
      <c r="C727" s="13"/>
      <c r="D727" s="13"/>
      <c r="E727" s="14"/>
      <c r="F727" s="29"/>
      <c r="G727" s="29"/>
      <c r="H727" s="29"/>
      <c r="I727" s="29"/>
      <c r="J727" s="69"/>
      <c r="K727" s="69"/>
      <c r="L727" s="69"/>
      <c r="M727" s="69"/>
      <c r="N727" s="69"/>
      <c r="O727" s="69"/>
      <c r="S727" s="98"/>
      <c r="T727" s="98"/>
      <c r="U727" s="98"/>
      <c r="V727" s="98"/>
      <c r="W727" s="100"/>
      <c r="X727" s="100"/>
      <c r="Y727" s="100"/>
    </row>
    <row r="728" spans="1:25" ht="14.25" customHeight="1">
      <c r="A728" s="10"/>
      <c r="B728" s="37" t="s">
        <v>52</v>
      </c>
      <c r="C728" s="13"/>
      <c r="D728" s="46">
        <v>3.7</v>
      </c>
      <c r="E728" s="41">
        <v>3</v>
      </c>
      <c r="F728" s="29"/>
      <c r="G728" s="29"/>
      <c r="H728" s="29"/>
      <c r="I728" s="29"/>
      <c r="J728" s="69"/>
      <c r="K728" s="69"/>
      <c r="L728" s="69"/>
      <c r="M728" s="69"/>
      <c r="N728" s="69"/>
      <c r="O728" s="69"/>
      <c r="S728" s="98"/>
      <c r="T728" s="98"/>
      <c r="U728" s="98"/>
      <c r="V728" s="98"/>
      <c r="W728" s="100"/>
      <c r="X728" s="100"/>
      <c r="Y728" s="100"/>
    </row>
    <row r="729" spans="1:25" ht="14.25" customHeight="1">
      <c r="A729" s="10"/>
      <c r="B729" s="37" t="s">
        <v>53</v>
      </c>
      <c r="C729" s="13"/>
      <c r="D729" s="13">
        <v>4</v>
      </c>
      <c r="E729" s="14">
        <v>3</v>
      </c>
      <c r="F729" s="29"/>
      <c r="G729" s="29"/>
      <c r="H729" s="29"/>
      <c r="I729" s="29"/>
      <c r="J729" s="69"/>
      <c r="K729" s="69"/>
      <c r="L729" s="69"/>
      <c r="M729" s="69"/>
      <c r="N729" s="69"/>
      <c r="O729" s="69"/>
      <c r="S729" s="98"/>
      <c r="T729" s="98"/>
      <c r="U729" s="98"/>
      <c r="V729" s="98"/>
      <c r="W729" s="100"/>
      <c r="X729" s="100"/>
      <c r="Y729" s="100"/>
    </row>
    <row r="730" spans="1:25" ht="14.25" customHeight="1">
      <c r="A730" s="10"/>
      <c r="B730" s="42" t="s">
        <v>67</v>
      </c>
      <c r="C730" s="13"/>
      <c r="D730" s="47">
        <v>7.2</v>
      </c>
      <c r="E730" s="48">
        <v>6</v>
      </c>
      <c r="F730" s="29"/>
      <c r="G730" s="29"/>
      <c r="H730" s="29"/>
      <c r="I730" s="29"/>
      <c r="J730" s="69"/>
      <c r="K730" s="69"/>
      <c r="L730" s="69"/>
      <c r="M730" s="69"/>
      <c r="N730" s="69"/>
      <c r="O730" s="69"/>
      <c r="S730" s="98"/>
      <c r="T730" s="98"/>
      <c r="U730" s="98"/>
      <c r="V730" s="98"/>
      <c r="W730" s="100"/>
      <c r="X730" s="100"/>
      <c r="Y730" s="100"/>
    </row>
    <row r="731" spans="1:25" ht="13.5" customHeight="1">
      <c r="A731" s="10"/>
      <c r="B731" s="42" t="s">
        <v>197</v>
      </c>
      <c r="C731" s="13"/>
      <c r="D731" s="177">
        <v>9</v>
      </c>
      <c r="E731" s="178">
        <v>9</v>
      </c>
      <c r="F731" s="29"/>
      <c r="G731" s="29"/>
      <c r="H731" s="29"/>
      <c r="I731" s="29"/>
      <c r="J731" s="69"/>
      <c r="K731" s="69"/>
      <c r="L731" s="69"/>
      <c r="M731" s="69"/>
      <c r="N731" s="69"/>
      <c r="O731" s="69"/>
      <c r="S731" s="98"/>
      <c r="T731" s="98"/>
      <c r="U731" s="98"/>
      <c r="V731" s="98"/>
      <c r="W731" s="100"/>
      <c r="X731" s="100"/>
      <c r="Y731" s="100"/>
    </row>
    <row r="732" spans="1:25" ht="14.25" hidden="1" customHeight="1">
      <c r="A732" s="10"/>
      <c r="B732" s="42" t="s">
        <v>78</v>
      </c>
      <c r="C732" s="13"/>
      <c r="D732" s="87">
        <v>0.12</v>
      </c>
      <c r="E732" s="88">
        <v>0.12</v>
      </c>
      <c r="F732" s="29"/>
      <c r="G732" s="29"/>
      <c r="H732" s="29"/>
      <c r="I732" s="29"/>
      <c r="J732" s="69"/>
      <c r="K732" s="69"/>
      <c r="L732" s="69"/>
      <c r="M732" s="69"/>
      <c r="N732" s="69"/>
      <c r="O732" s="69"/>
      <c r="S732" s="98"/>
      <c r="T732" s="98"/>
      <c r="U732" s="98"/>
      <c r="V732" s="98"/>
      <c r="W732" s="100"/>
      <c r="X732" s="100"/>
      <c r="Y732" s="100"/>
    </row>
    <row r="733" spans="1:25" ht="13.5" customHeight="1">
      <c r="A733" s="10"/>
      <c r="B733" s="42" t="s">
        <v>104</v>
      </c>
      <c r="C733" s="13"/>
      <c r="D733" s="47">
        <v>1.8</v>
      </c>
      <c r="E733" s="48">
        <v>1.8</v>
      </c>
      <c r="F733" s="29"/>
      <c r="G733" s="29"/>
      <c r="H733" s="29"/>
      <c r="I733" s="29"/>
      <c r="J733" s="69"/>
      <c r="K733" s="69"/>
      <c r="L733" s="69"/>
      <c r="M733" s="69"/>
      <c r="N733" s="69"/>
      <c r="O733" s="69"/>
      <c r="S733" s="98"/>
      <c r="T733" s="98"/>
      <c r="U733" s="98"/>
      <c r="V733" s="98"/>
      <c r="W733" s="100"/>
      <c r="X733" s="100"/>
      <c r="Y733" s="100"/>
    </row>
    <row r="734" spans="1:25" ht="12" customHeight="1">
      <c r="A734" s="10"/>
      <c r="B734" s="42" t="s">
        <v>35</v>
      </c>
      <c r="C734" s="13"/>
      <c r="D734" s="46">
        <v>4.5</v>
      </c>
      <c r="E734" s="41">
        <v>4.5</v>
      </c>
      <c r="F734" s="29"/>
      <c r="G734" s="29"/>
      <c r="H734" s="29"/>
      <c r="I734" s="29"/>
      <c r="J734" s="69"/>
      <c r="K734" s="69"/>
      <c r="L734" s="69"/>
      <c r="M734" s="69"/>
      <c r="N734" s="69"/>
      <c r="O734" s="69"/>
      <c r="S734" s="98"/>
      <c r="T734" s="98"/>
      <c r="U734" s="98"/>
      <c r="V734" s="98"/>
      <c r="W734" s="100"/>
      <c r="X734" s="100"/>
      <c r="Y734" s="100"/>
    </row>
    <row r="735" spans="1:25" ht="0.75" hidden="1" customHeight="1">
      <c r="A735" s="10"/>
      <c r="B735" s="42" t="s">
        <v>70</v>
      </c>
      <c r="C735" s="13"/>
      <c r="D735" s="47">
        <v>1</v>
      </c>
      <c r="E735" s="48">
        <v>1</v>
      </c>
      <c r="F735" s="29"/>
      <c r="G735" s="29"/>
      <c r="H735" s="29"/>
      <c r="I735" s="29"/>
      <c r="J735" s="69"/>
      <c r="K735" s="69"/>
      <c r="L735" s="69"/>
      <c r="M735" s="69"/>
      <c r="N735" s="69"/>
      <c r="O735" s="69"/>
      <c r="S735" s="98"/>
      <c r="T735" s="98"/>
      <c r="U735" s="98"/>
      <c r="V735" s="98"/>
      <c r="W735" s="100"/>
      <c r="X735" s="100"/>
      <c r="Y735" s="100"/>
    </row>
    <row r="736" spans="1:25" ht="21.75" hidden="1" customHeight="1">
      <c r="A736" s="10"/>
      <c r="B736" s="42" t="s">
        <v>323</v>
      </c>
      <c r="C736" s="13"/>
      <c r="D736" s="43">
        <v>1.2E-2</v>
      </c>
      <c r="E736" s="44">
        <v>1.2E-2</v>
      </c>
      <c r="F736" s="14"/>
      <c r="G736" s="14"/>
      <c r="H736" s="14"/>
      <c r="I736" s="14"/>
      <c r="J736" s="69"/>
      <c r="K736" s="69"/>
      <c r="L736" s="69"/>
      <c r="M736" s="69"/>
      <c r="N736" s="69"/>
      <c r="O736" s="69"/>
      <c r="S736" s="98"/>
      <c r="T736" s="98"/>
      <c r="U736" s="98"/>
      <c r="V736" s="98"/>
      <c r="W736" s="100"/>
      <c r="X736" s="100"/>
      <c r="Y736" s="100"/>
    </row>
    <row r="737" spans="1:16" ht="15.75" customHeight="1">
      <c r="A737" s="16"/>
      <c r="B737" s="15" t="s">
        <v>63</v>
      </c>
      <c r="C737" s="14">
        <v>30</v>
      </c>
      <c r="D737" s="13">
        <v>30</v>
      </c>
      <c r="E737" s="14">
        <v>30</v>
      </c>
      <c r="F737" s="14">
        <v>2.4500000000000002</v>
      </c>
      <c r="G737" s="14">
        <v>0.4</v>
      </c>
      <c r="H737" s="14">
        <v>12.2</v>
      </c>
      <c r="I737" s="14">
        <v>63.6</v>
      </c>
      <c r="J737" s="14">
        <v>3.3000000000000002E-2</v>
      </c>
      <c r="K737" s="14">
        <v>8.9999999999999993E-3</v>
      </c>
      <c r="L737" s="14">
        <v>0</v>
      </c>
      <c r="M737" s="14">
        <v>6</v>
      </c>
      <c r="N737" s="14">
        <v>0.33</v>
      </c>
      <c r="O737" s="14">
        <v>2</v>
      </c>
    </row>
    <row r="738" spans="1:16" ht="15.75" customHeight="1">
      <c r="A738" s="16"/>
      <c r="B738" s="15" t="s">
        <v>27</v>
      </c>
      <c r="C738" s="14">
        <v>30</v>
      </c>
      <c r="D738" s="13">
        <v>30</v>
      </c>
      <c r="E738" s="14">
        <v>30</v>
      </c>
      <c r="F738" s="14">
        <v>2.04</v>
      </c>
      <c r="G738" s="14">
        <v>0.36</v>
      </c>
      <c r="H738" s="14">
        <v>11.94</v>
      </c>
      <c r="I738" s="14">
        <v>60</v>
      </c>
      <c r="J738" s="14">
        <v>5.3999999999999999E-2</v>
      </c>
      <c r="K738" s="14">
        <v>2.4E-2</v>
      </c>
      <c r="L738" s="14">
        <v>0</v>
      </c>
      <c r="M738" s="14">
        <v>14.4</v>
      </c>
      <c r="N738" s="14">
        <v>15</v>
      </c>
      <c r="O738" s="14">
        <v>1.92</v>
      </c>
    </row>
    <row r="739" spans="1:16" ht="26.25" customHeight="1">
      <c r="A739" s="10" t="s">
        <v>383</v>
      </c>
      <c r="B739" s="15" t="s">
        <v>180</v>
      </c>
      <c r="C739" s="13">
        <v>180</v>
      </c>
      <c r="D739" s="12"/>
      <c r="E739" s="14"/>
      <c r="F739" s="14">
        <v>0.18</v>
      </c>
      <c r="G739" s="14">
        <v>0</v>
      </c>
      <c r="H739" s="14">
        <v>27</v>
      </c>
      <c r="I739" s="14">
        <v>122.4</v>
      </c>
      <c r="J739" s="14">
        <v>0.02</v>
      </c>
      <c r="K739" s="14">
        <v>0</v>
      </c>
      <c r="L739" s="14">
        <v>9</v>
      </c>
      <c r="M739" s="14">
        <v>12</v>
      </c>
      <c r="N739" s="14">
        <v>0.8</v>
      </c>
      <c r="O739" s="14">
        <v>5.0199999999999996</v>
      </c>
    </row>
    <row r="740" spans="1:16" ht="16.5" customHeight="1">
      <c r="A740" s="10"/>
      <c r="B740" s="16" t="s">
        <v>384</v>
      </c>
      <c r="C740" s="12"/>
      <c r="D740" s="13">
        <v>18</v>
      </c>
      <c r="E740" s="14">
        <v>18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</row>
    <row r="741" spans="1:16" ht="15" customHeight="1">
      <c r="A741" s="10"/>
      <c r="B741" s="42" t="s">
        <v>35</v>
      </c>
      <c r="C741" s="33"/>
      <c r="D741" s="13">
        <v>18</v>
      </c>
      <c r="E741" s="14">
        <v>18</v>
      </c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spans="1:16" ht="15" customHeight="1">
      <c r="A742" s="10"/>
      <c r="B742" s="16" t="s">
        <v>34</v>
      </c>
      <c r="C742" s="33"/>
      <c r="D742" s="13">
        <v>180</v>
      </c>
      <c r="E742" s="14">
        <v>180</v>
      </c>
      <c r="F742" s="16"/>
      <c r="G742" s="16"/>
      <c r="H742" s="16"/>
      <c r="I742" s="16"/>
      <c r="J742" s="16"/>
      <c r="K742" s="16"/>
      <c r="L742" s="16"/>
      <c r="M742" s="16"/>
      <c r="N742" s="16"/>
      <c r="O742" s="16"/>
    </row>
    <row r="743" spans="1:16" ht="14.25" customHeight="1">
      <c r="A743" s="21"/>
      <c r="B743" s="21" t="s">
        <v>131</v>
      </c>
      <c r="C743" s="24"/>
      <c r="D743" s="24"/>
      <c r="E743" s="24"/>
      <c r="F743" s="24">
        <f t="shared" ref="F743:O743" si="41">SUM(F696:F742)</f>
        <v>26.62</v>
      </c>
      <c r="G743" s="24">
        <f t="shared" si="41"/>
        <v>27.37</v>
      </c>
      <c r="H743" s="24">
        <f t="shared" si="41"/>
        <v>97.12</v>
      </c>
      <c r="I743" s="24">
        <f t="shared" si="41"/>
        <v>727.19</v>
      </c>
      <c r="J743" s="24">
        <f t="shared" si="41"/>
        <v>0.17100000000000001</v>
      </c>
      <c r="K743" s="24">
        <f t="shared" si="41"/>
        <v>0.129</v>
      </c>
      <c r="L743" s="24">
        <f t="shared" si="41"/>
        <v>38.590000000000003</v>
      </c>
      <c r="M743" s="24">
        <f t="shared" si="41"/>
        <v>84.2</v>
      </c>
      <c r="N743" s="24">
        <f t="shared" si="41"/>
        <v>18.579999999999998</v>
      </c>
      <c r="O743" s="24">
        <f t="shared" si="41"/>
        <v>82.12</v>
      </c>
      <c r="P743" s="67"/>
    </row>
    <row r="744" spans="1:16" ht="15.75" customHeight="1">
      <c r="A744" s="16"/>
      <c r="B744" s="26" t="s">
        <v>80</v>
      </c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</row>
    <row r="745" spans="1:16" ht="15.75" customHeight="1">
      <c r="A745" s="14" t="s">
        <v>221</v>
      </c>
      <c r="B745" s="15" t="s">
        <v>324</v>
      </c>
      <c r="C745" s="14">
        <v>180</v>
      </c>
      <c r="D745" s="14">
        <v>185</v>
      </c>
      <c r="E745" s="14">
        <v>180</v>
      </c>
      <c r="F745" s="14">
        <v>5</v>
      </c>
      <c r="G745" s="14">
        <v>5.8</v>
      </c>
      <c r="H745" s="14">
        <v>6.8</v>
      </c>
      <c r="I745" s="14">
        <v>99</v>
      </c>
      <c r="J745" s="14">
        <v>0.04</v>
      </c>
      <c r="K745" s="14">
        <v>0.26</v>
      </c>
      <c r="L745" s="14">
        <v>0.6</v>
      </c>
      <c r="M745" s="14">
        <v>248</v>
      </c>
      <c r="N745" s="14">
        <v>0.2</v>
      </c>
      <c r="O745" s="14">
        <v>18.93</v>
      </c>
    </row>
    <row r="746" spans="1:16" ht="12.75" customHeight="1">
      <c r="A746" s="16" t="s">
        <v>409</v>
      </c>
      <c r="B746" s="11" t="s">
        <v>326</v>
      </c>
      <c r="C746" s="14">
        <v>50</v>
      </c>
      <c r="D746" s="14"/>
      <c r="E746" s="14"/>
      <c r="F746" s="14">
        <v>3.26</v>
      </c>
      <c r="G746" s="14">
        <v>5.62</v>
      </c>
      <c r="H746" s="14">
        <v>27</v>
      </c>
      <c r="I746" s="14">
        <v>187.33</v>
      </c>
      <c r="J746" s="14">
        <v>5.1999999999999998E-2</v>
      </c>
      <c r="K746" s="14">
        <v>3.5999999999999999E-3</v>
      </c>
      <c r="L746" s="14">
        <v>0.03</v>
      </c>
      <c r="M746" s="14"/>
      <c r="N746" s="14"/>
      <c r="O746" s="14">
        <v>5.12</v>
      </c>
    </row>
    <row r="747" spans="1:16" ht="15.75" customHeight="1">
      <c r="A747" s="16"/>
      <c r="B747" s="42" t="s">
        <v>104</v>
      </c>
      <c r="C747" s="14"/>
      <c r="D747" s="14">
        <v>27</v>
      </c>
      <c r="E747" s="14">
        <v>27</v>
      </c>
      <c r="F747" s="14"/>
      <c r="G747" s="14"/>
      <c r="H747" s="14"/>
      <c r="I747" s="14"/>
      <c r="J747" s="14"/>
      <c r="K747" s="14"/>
      <c r="L747" s="14"/>
      <c r="M747" s="19"/>
      <c r="N747" s="19"/>
      <c r="O747" s="19"/>
    </row>
    <row r="748" spans="1:16" ht="14.25" customHeight="1">
      <c r="A748" s="16"/>
      <c r="B748" s="42" t="s">
        <v>105</v>
      </c>
      <c r="C748" s="14"/>
      <c r="D748" s="14">
        <v>1.5</v>
      </c>
      <c r="E748" s="14">
        <v>1.5</v>
      </c>
      <c r="F748" s="14"/>
      <c r="G748" s="14"/>
      <c r="H748" s="14"/>
      <c r="I748" s="14"/>
      <c r="J748" s="14"/>
      <c r="K748" s="14"/>
      <c r="L748" s="14"/>
      <c r="M748" s="92"/>
      <c r="N748" s="92"/>
      <c r="O748" s="92"/>
    </row>
    <row r="749" spans="1:16" ht="15.75" customHeight="1">
      <c r="A749" s="16"/>
      <c r="B749" s="42" t="s">
        <v>327</v>
      </c>
      <c r="C749" s="14"/>
      <c r="D749" s="14">
        <v>14</v>
      </c>
      <c r="E749" s="14">
        <v>14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</row>
    <row r="750" spans="1:16" ht="15.75" customHeight="1">
      <c r="A750" s="16"/>
      <c r="B750" s="42" t="s">
        <v>225</v>
      </c>
      <c r="C750" s="14"/>
      <c r="D750" s="14">
        <v>6.4</v>
      </c>
      <c r="E750" s="14">
        <v>6.4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</row>
    <row r="751" spans="1:16" ht="14.25" customHeight="1">
      <c r="A751" s="16"/>
      <c r="B751" s="42" t="s">
        <v>140</v>
      </c>
      <c r="C751" s="14"/>
      <c r="D751" s="14" t="s">
        <v>328</v>
      </c>
      <c r="E751" s="14">
        <v>1.5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</row>
    <row r="752" spans="1:16" ht="15" customHeight="1">
      <c r="A752" s="16"/>
      <c r="B752" s="16" t="s">
        <v>145</v>
      </c>
      <c r="C752" s="14"/>
      <c r="D752" s="14" t="s">
        <v>329</v>
      </c>
      <c r="E752" s="14">
        <v>1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</row>
    <row r="753" spans="1:15" ht="15" customHeight="1">
      <c r="A753" s="16"/>
      <c r="B753" s="16" t="s">
        <v>73</v>
      </c>
      <c r="C753" s="14"/>
      <c r="D753" s="14">
        <v>5.5</v>
      </c>
      <c r="E753" s="14">
        <v>5.5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</row>
    <row r="754" spans="1:15" ht="15" customHeight="1">
      <c r="A754" s="16"/>
      <c r="B754" s="16" t="s">
        <v>330</v>
      </c>
      <c r="C754" s="14"/>
      <c r="D754" s="14">
        <v>0.4</v>
      </c>
      <c r="E754" s="14">
        <v>0.4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</row>
    <row r="755" spans="1:15" ht="15" customHeight="1">
      <c r="A755" s="16"/>
      <c r="B755" s="16" t="s">
        <v>144</v>
      </c>
      <c r="C755" s="14"/>
      <c r="D755" s="14">
        <v>0.01</v>
      </c>
      <c r="E755" s="14">
        <v>0.01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</row>
    <row r="756" spans="1:15" ht="13.5" customHeight="1">
      <c r="A756" s="16"/>
      <c r="B756" s="16" t="s">
        <v>331</v>
      </c>
      <c r="C756" s="14"/>
      <c r="D756" s="14"/>
      <c r="E756" s="14">
        <v>56.1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</row>
    <row r="757" spans="1:15" ht="14.25" hidden="1" customHeight="1">
      <c r="A757" s="16"/>
      <c r="B757" s="16" t="s">
        <v>331</v>
      </c>
      <c r="C757" s="14"/>
      <c r="D757" s="14"/>
      <c r="E757" s="14">
        <v>56.1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</row>
    <row r="758" spans="1:15" ht="15" hidden="1" customHeight="1">
      <c r="A758" s="10"/>
      <c r="B758" s="16"/>
      <c r="C758" s="82"/>
      <c r="D758" s="82"/>
      <c r="E758" s="83"/>
      <c r="F758" s="14"/>
      <c r="G758" s="14"/>
      <c r="H758" s="14"/>
      <c r="I758" s="14"/>
      <c r="J758" s="14"/>
      <c r="K758" s="14"/>
      <c r="L758" s="14"/>
      <c r="M758" s="14"/>
      <c r="N758" s="14"/>
      <c r="O758" s="14"/>
    </row>
    <row r="759" spans="1:15" ht="15" hidden="1" customHeight="1">
      <c r="A759" s="10"/>
      <c r="B759" s="16"/>
      <c r="C759" s="84"/>
      <c r="D759" s="84"/>
      <c r="E759" s="85"/>
      <c r="F759" s="14"/>
      <c r="G759" s="14"/>
      <c r="H759" s="14"/>
      <c r="I759" s="14"/>
      <c r="J759" s="14"/>
      <c r="K759" s="14"/>
      <c r="L759" s="14"/>
      <c r="M759" s="14"/>
      <c r="N759" s="14"/>
      <c r="O759" s="14"/>
    </row>
    <row r="760" spans="1:15" ht="15" hidden="1" customHeight="1">
      <c r="A760" s="10"/>
      <c r="B760" s="16"/>
      <c r="C760" s="49"/>
      <c r="D760" s="49"/>
      <c r="E760" s="50"/>
      <c r="F760" s="14"/>
      <c r="G760" s="14"/>
      <c r="H760" s="14"/>
      <c r="I760" s="14"/>
      <c r="J760" s="14"/>
      <c r="K760" s="14"/>
      <c r="L760" s="14"/>
      <c r="M760" s="14"/>
      <c r="N760" s="14"/>
      <c r="O760" s="14"/>
    </row>
    <row r="761" spans="1:15" ht="15" hidden="1" customHeight="1">
      <c r="A761" s="10"/>
      <c r="B761" s="16"/>
      <c r="C761" s="179"/>
      <c r="D761" s="179"/>
      <c r="E761" s="81"/>
      <c r="F761" s="14"/>
      <c r="G761" s="14"/>
      <c r="H761" s="14"/>
      <c r="I761" s="14"/>
      <c r="J761" s="14"/>
      <c r="K761" s="14"/>
      <c r="L761" s="14"/>
      <c r="M761" s="14"/>
      <c r="N761" s="14"/>
      <c r="O761" s="14"/>
    </row>
    <row r="762" spans="1:15" ht="15" hidden="1" customHeight="1">
      <c r="A762" s="10"/>
      <c r="B762" s="16"/>
      <c r="C762" s="82"/>
      <c r="D762" s="82"/>
      <c r="E762" s="83"/>
      <c r="F762" s="14"/>
      <c r="G762" s="14"/>
      <c r="H762" s="14"/>
      <c r="I762" s="14"/>
      <c r="J762" s="14"/>
      <c r="K762" s="14"/>
      <c r="L762" s="14"/>
      <c r="M762" s="14"/>
      <c r="N762" s="14"/>
      <c r="O762" s="14"/>
    </row>
    <row r="763" spans="1:15" ht="15" hidden="1" customHeight="1">
      <c r="A763" s="10"/>
      <c r="B763" s="16"/>
      <c r="C763" s="49"/>
      <c r="D763" s="49"/>
      <c r="E763" s="50"/>
      <c r="F763" s="14"/>
      <c r="G763" s="14"/>
      <c r="H763" s="14"/>
      <c r="I763" s="14"/>
      <c r="J763" s="14"/>
      <c r="K763" s="14"/>
      <c r="L763" s="14"/>
      <c r="M763" s="14"/>
      <c r="N763" s="14"/>
      <c r="O763" s="14"/>
    </row>
    <row r="764" spans="1:15" ht="15" hidden="1" customHeight="1">
      <c r="A764" s="10"/>
      <c r="B764" s="16"/>
      <c r="C764" s="84"/>
      <c r="D764" s="84"/>
      <c r="E764" s="85"/>
      <c r="F764" s="14"/>
      <c r="G764" s="14"/>
      <c r="H764" s="14"/>
      <c r="I764" s="14"/>
      <c r="J764" s="14"/>
      <c r="K764" s="14"/>
      <c r="L764" s="14"/>
      <c r="M764" s="14"/>
      <c r="N764" s="14"/>
      <c r="O764" s="14"/>
    </row>
    <row r="765" spans="1:15" ht="15.75" hidden="1" customHeight="1">
      <c r="A765" s="14"/>
      <c r="B765" s="16"/>
      <c r="C765" s="84"/>
      <c r="D765" s="84"/>
      <c r="E765" s="85"/>
      <c r="F765" s="14"/>
      <c r="G765" s="14"/>
      <c r="H765" s="14"/>
      <c r="I765" s="14"/>
      <c r="J765" s="14"/>
      <c r="K765" s="14"/>
      <c r="L765" s="14"/>
      <c r="M765" s="14"/>
      <c r="N765" s="14"/>
      <c r="O765" s="14"/>
    </row>
    <row r="766" spans="1:15" ht="15.75" hidden="1" customHeight="1">
      <c r="A766" s="16"/>
      <c r="B766" s="16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</row>
    <row r="767" spans="1:15" ht="15.75" hidden="1" customHeight="1">
      <c r="A767" s="16"/>
      <c r="B767" s="16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</row>
    <row r="768" spans="1:15" ht="15.75" hidden="1" customHeight="1">
      <c r="A768" s="16"/>
      <c r="B768" s="16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</row>
    <row r="769" spans="1:17" ht="15" customHeight="1">
      <c r="A769" s="21"/>
      <c r="B769" s="21" t="s">
        <v>84</v>
      </c>
      <c r="C769" s="24"/>
      <c r="D769" s="24"/>
      <c r="E769" s="24"/>
      <c r="F769" s="24">
        <f t="shared" ref="F769:O769" si="42">F745+F746</f>
        <v>8.26</v>
      </c>
      <c r="G769" s="24">
        <f t="shared" si="42"/>
        <v>11.42</v>
      </c>
      <c r="H769" s="24">
        <f t="shared" si="42"/>
        <v>33.799999999999997</v>
      </c>
      <c r="I769" s="24">
        <f t="shared" si="42"/>
        <v>286.33</v>
      </c>
      <c r="J769" s="24">
        <f t="shared" si="42"/>
        <v>9.1999999999999998E-2</v>
      </c>
      <c r="K769" s="24">
        <f t="shared" si="42"/>
        <v>0.2636</v>
      </c>
      <c r="L769" s="24">
        <f t="shared" si="42"/>
        <v>0.63</v>
      </c>
      <c r="M769" s="24">
        <f t="shared" si="42"/>
        <v>248</v>
      </c>
      <c r="N769" s="24">
        <f t="shared" si="42"/>
        <v>0.2</v>
      </c>
      <c r="O769" s="24">
        <f t="shared" si="42"/>
        <v>24.05</v>
      </c>
      <c r="P769" s="68"/>
      <c r="Q769" s="71"/>
    </row>
    <row r="770" spans="1:17" ht="14.25" customHeight="1">
      <c r="A770" s="120"/>
      <c r="B770" s="120" t="s">
        <v>85</v>
      </c>
      <c r="C770" s="76"/>
      <c r="D770" s="76"/>
      <c r="E770" s="76"/>
      <c r="F770" s="76">
        <f>F690+F693+F743+F769</f>
        <v>52.88</v>
      </c>
      <c r="G770" s="76">
        <f t="shared" ref="G770:O770" si="43">G690+G693+G743+G769</f>
        <v>57.17</v>
      </c>
      <c r="H770" s="76">
        <f t="shared" si="43"/>
        <v>218.12</v>
      </c>
      <c r="I770" s="76">
        <f t="shared" si="43"/>
        <v>1604.82</v>
      </c>
      <c r="J770" s="76">
        <f t="shared" si="43"/>
        <v>5.4669999999999996</v>
      </c>
      <c r="K770" s="76">
        <f t="shared" si="43"/>
        <v>14.0526</v>
      </c>
      <c r="L770" s="76">
        <f t="shared" si="43"/>
        <v>45.23</v>
      </c>
      <c r="M770" s="76">
        <f t="shared" si="43"/>
        <v>487.4</v>
      </c>
      <c r="N770" s="76">
        <f t="shared" si="43"/>
        <v>40.880000000000003</v>
      </c>
      <c r="O770" s="76">
        <f t="shared" si="43"/>
        <v>156.13</v>
      </c>
      <c r="P770" s="67"/>
    </row>
    <row r="771" spans="1:17" ht="16.5" customHeight="1">
      <c r="A771" s="202" t="s">
        <v>332</v>
      </c>
      <c r="B771" s="202"/>
      <c r="C771" s="202"/>
      <c r="D771" s="202"/>
      <c r="E771" s="202"/>
      <c r="F771" s="202"/>
      <c r="G771" s="202"/>
      <c r="H771" s="202"/>
      <c r="I771" s="202"/>
      <c r="J771" s="202"/>
      <c r="K771" s="202"/>
      <c r="L771" s="202"/>
      <c r="M771" s="202"/>
      <c r="N771" s="202"/>
      <c r="O771" s="202"/>
    </row>
    <row r="772" spans="1:17" ht="14.25" customHeight="1">
      <c r="A772" s="16"/>
      <c r="B772" s="32" t="s">
        <v>20</v>
      </c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</row>
    <row r="773" spans="1:17" ht="27.75" customHeight="1">
      <c r="A773" s="16" t="s">
        <v>333</v>
      </c>
      <c r="B773" s="15" t="s">
        <v>334</v>
      </c>
      <c r="C773" s="14" t="s">
        <v>151</v>
      </c>
      <c r="D773" s="181"/>
      <c r="E773" s="181"/>
      <c r="F773" s="14">
        <v>9.06</v>
      </c>
      <c r="G773" s="14">
        <v>8.1</v>
      </c>
      <c r="H773" s="14">
        <v>65</v>
      </c>
      <c r="I773" s="14">
        <v>350</v>
      </c>
      <c r="J773" s="14"/>
      <c r="K773" s="14"/>
      <c r="L773" s="14">
        <v>0.5</v>
      </c>
      <c r="M773" s="14">
        <v>9.1</v>
      </c>
      <c r="N773" s="14">
        <v>0.78</v>
      </c>
      <c r="O773" s="14">
        <v>8.16</v>
      </c>
    </row>
    <row r="774" spans="1:17" ht="13.5" customHeight="1">
      <c r="A774" s="16"/>
      <c r="B774" s="16" t="s">
        <v>104</v>
      </c>
      <c r="C774" s="14"/>
      <c r="D774" s="14">
        <v>67.8</v>
      </c>
      <c r="E774" s="14">
        <v>67.8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</row>
    <row r="775" spans="1:17" ht="12.75" customHeight="1">
      <c r="A775" s="16"/>
      <c r="B775" s="16" t="s">
        <v>140</v>
      </c>
      <c r="C775" s="14"/>
      <c r="D775" s="14" t="s">
        <v>335</v>
      </c>
      <c r="E775" s="14">
        <v>5</v>
      </c>
      <c r="F775" s="14"/>
      <c r="G775" s="14"/>
      <c r="H775" s="14"/>
      <c r="I775" s="14"/>
      <c r="J775" s="14"/>
      <c r="K775" s="14"/>
      <c r="L775" s="14"/>
      <c r="M775" s="14"/>
      <c r="N775" s="14"/>
      <c r="O775" s="14"/>
    </row>
    <row r="776" spans="1:17" ht="13.5" customHeight="1">
      <c r="A776" s="14"/>
      <c r="B776" s="42" t="s">
        <v>34</v>
      </c>
      <c r="C776" s="14"/>
      <c r="D776" s="13">
        <v>67.8</v>
      </c>
      <c r="E776" s="14">
        <v>67.8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</row>
    <row r="777" spans="1:17" ht="14.25" customHeight="1">
      <c r="A777" s="14"/>
      <c r="B777" s="16" t="s">
        <v>378</v>
      </c>
      <c r="C777" s="14"/>
      <c r="D777" s="13">
        <v>2</v>
      </c>
      <c r="E777" s="14">
        <v>2</v>
      </c>
      <c r="F777" s="14"/>
      <c r="G777" s="29"/>
      <c r="H777" s="14"/>
      <c r="I777" s="14"/>
      <c r="J777" s="14"/>
      <c r="K777" s="14"/>
      <c r="L777" s="14"/>
      <c r="M777" s="14"/>
      <c r="N777" s="14"/>
      <c r="O777" s="12"/>
    </row>
    <row r="778" spans="1:17" ht="14.25" customHeight="1">
      <c r="A778" s="14"/>
      <c r="B778" s="16" t="s">
        <v>35</v>
      </c>
      <c r="C778" s="14"/>
      <c r="D778" s="13">
        <v>2.4</v>
      </c>
      <c r="E778" s="14">
        <v>2.4</v>
      </c>
      <c r="F778" s="14"/>
      <c r="G778" s="29"/>
      <c r="H778" s="14"/>
      <c r="I778" s="14"/>
      <c r="J778" s="14"/>
      <c r="K778" s="14"/>
      <c r="L778" s="14"/>
      <c r="M778" s="14"/>
      <c r="N778" s="14"/>
      <c r="O778" s="12"/>
    </row>
    <row r="779" spans="1:17" ht="14.25" customHeight="1">
      <c r="A779" s="14"/>
      <c r="B779" s="34" t="s">
        <v>70</v>
      </c>
      <c r="C779" s="29"/>
      <c r="D779" s="31">
        <v>1.3</v>
      </c>
      <c r="E779" s="29">
        <v>1.3</v>
      </c>
      <c r="F779" s="29"/>
      <c r="G779" s="29"/>
      <c r="H779" s="29"/>
      <c r="I779" s="29"/>
      <c r="J779" s="29"/>
      <c r="K779" s="29"/>
      <c r="L779" s="29"/>
      <c r="M779" s="29"/>
      <c r="N779" s="29"/>
      <c r="O779" s="29"/>
    </row>
    <row r="780" spans="1:17" ht="14.25" customHeight="1">
      <c r="A780" s="14"/>
      <c r="B780" s="34" t="s">
        <v>68</v>
      </c>
      <c r="C780" s="29"/>
      <c r="D780" s="31">
        <v>6</v>
      </c>
      <c r="E780" s="29">
        <v>6</v>
      </c>
      <c r="F780" s="29"/>
      <c r="G780" s="29"/>
      <c r="H780" s="29"/>
      <c r="I780" s="29"/>
      <c r="J780" s="29"/>
      <c r="K780" s="29"/>
      <c r="L780" s="29"/>
      <c r="M780" s="29"/>
      <c r="N780" s="29"/>
      <c r="O780" s="29"/>
    </row>
    <row r="781" spans="1:17" ht="14.25" customHeight="1">
      <c r="A781" s="14"/>
      <c r="B781" s="34" t="s">
        <v>336</v>
      </c>
      <c r="C781" s="29"/>
      <c r="D781" s="31">
        <v>10</v>
      </c>
      <c r="E781" s="29">
        <v>10</v>
      </c>
      <c r="F781" s="29"/>
      <c r="G781" s="29"/>
      <c r="H781" s="29"/>
      <c r="I781" s="29"/>
      <c r="J781" s="29"/>
      <c r="K781" s="29"/>
      <c r="L781" s="29"/>
      <c r="M781" s="29"/>
      <c r="N781" s="29"/>
      <c r="O781" s="29"/>
    </row>
    <row r="782" spans="1:17" ht="15" customHeight="1">
      <c r="A782" s="14" t="s">
        <v>93</v>
      </c>
      <c r="B782" s="15" t="s">
        <v>29</v>
      </c>
      <c r="C782" s="13">
        <v>5</v>
      </c>
      <c r="D782" s="13">
        <v>5</v>
      </c>
      <c r="E782" s="14">
        <v>5</v>
      </c>
      <c r="F782" s="14">
        <v>0.05</v>
      </c>
      <c r="G782" s="14">
        <v>4.0999999999999996</v>
      </c>
      <c r="H782" s="14">
        <v>0.05</v>
      </c>
      <c r="I782" s="14">
        <v>37.5</v>
      </c>
      <c r="J782" s="14">
        <v>0</v>
      </c>
      <c r="K782" s="14">
        <v>0.01</v>
      </c>
      <c r="L782" s="14">
        <v>0</v>
      </c>
      <c r="M782" s="14">
        <v>1</v>
      </c>
      <c r="N782" s="14">
        <v>0</v>
      </c>
      <c r="O782" s="13">
        <v>4.8499999999999996</v>
      </c>
    </row>
    <row r="783" spans="1:17" ht="15.75" customHeight="1">
      <c r="A783" s="14"/>
      <c r="B783" s="15" t="s">
        <v>63</v>
      </c>
      <c r="C783" s="13">
        <v>40</v>
      </c>
      <c r="D783" s="13">
        <v>40</v>
      </c>
      <c r="E783" s="14">
        <v>40</v>
      </c>
      <c r="F783" s="14">
        <v>3.3</v>
      </c>
      <c r="G783" s="14">
        <v>0.5</v>
      </c>
      <c r="H783" s="14">
        <v>16.8</v>
      </c>
      <c r="I783" s="14">
        <v>84.6</v>
      </c>
      <c r="J783" s="14">
        <v>4.3999999999999997E-2</v>
      </c>
      <c r="K783" s="14">
        <v>1.2E-2</v>
      </c>
      <c r="L783" s="14">
        <v>0</v>
      </c>
      <c r="M783" s="14">
        <v>8</v>
      </c>
      <c r="N783" s="14">
        <v>0.44</v>
      </c>
      <c r="O783" s="65">
        <v>2.66</v>
      </c>
    </row>
    <row r="784" spans="1:17" ht="14.25" customHeight="1">
      <c r="A784" s="16" t="s">
        <v>410</v>
      </c>
      <c r="B784" s="15" t="s">
        <v>338</v>
      </c>
      <c r="C784" s="14" t="s">
        <v>339</v>
      </c>
      <c r="D784" s="14"/>
      <c r="E784" s="14"/>
      <c r="F784" s="14">
        <v>0.13</v>
      </c>
      <c r="G784" s="14">
        <v>0.02</v>
      </c>
      <c r="H784" s="14">
        <v>11.3</v>
      </c>
      <c r="I784" s="14">
        <v>45.6</v>
      </c>
      <c r="J784" s="14">
        <v>0</v>
      </c>
      <c r="K784" s="14">
        <v>0</v>
      </c>
      <c r="L784" s="14">
        <v>3.14</v>
      </c>
      <c r="M784" s="36">
        <v>0</v>
      </c>
      <c r="N784" s="36">
        <v>0</v>
      </c>
      <c r="O784" s="36">
        <v>3.25</v>
      </c>
    </row>
    <row r="785" spans="1:17" ht="14.25" customHeight="1">
      <c r="A785" s="17"/>
      <c r="B785" s="16" t="s">
        <v>359</v>
      </c>
      <c r="C785" s="18"/>
      <c r="D785" s="14">
        <v>0.5</v>
      </c>
      <c r="E785" s="14">
        <v>0.5</v>
      </c>
      <c r="F785" s="18"/>
      <c r="G785" s="18"/>
      <c r="H785" s="18"/>
      <c r="I785" s="18"/>
      <c r="J785" s="18"/>
      <c r="K785" s="18"/>
      <c r="L785" s="18"/>
      <c r="M785" s="92"/>
      <c r="N785" s="92"/>
      <c r="O785" s="92"/>
    </row>
    <row r="786" spans="1:17" ht="14.25" customHeight="1">
      <c r="A786" s="15"/>
      <c r="B786" s="16" t="s">
        <v>34</v>
      </c>
      <c r="C786" s="19"/>
      <c r="D786" s="14">
        <v>216</v>
      </c>
      <c r="E786" s="14">
        <v>200</v>
      </c>
      <c r="F786" s="19"/>
      <c r="G786" s="19"/>
      <c r="H786" s="19"/>
      <c r="I786" s="19"/>
      <c r="J786" s="19"/>
      <c r="K786" s="19"/>
      <c r="L786" s="19"/>
      <c r="M786" s="92"/>
      <c r="N786" s="92"/>
      <c r="O786" s="92"/>
    </row>
    <row r="787" spans="1:17" ht="13.5" customHeight="1">
      <c r="A787" s="15"/>
      <c r="B787" s="16" t="s">
        <v>35</v>
      </c>
      <c r="C787" s="19"/>
      <c r="D787" s="14">
        <v>15</v>
      </c>
      <c r="E787" s="14">
        <v>15</v>
      </c>
      <c r="F787" s="19"/>
      <c r="G787" s="19"/>
      <c r="H787" s="19"/>
      <c r="I787" s="19"/>
      <c r="J787" s="19"/>
      <c r="K787" s="19"/>
      <c r="L787" s="19"/>
      <c r="M787" s="14"/>
      <c r="N787" s="14"/>
      <c r="O787" s="14"/>
    </row>
    <row r="788" spans="1:17" ht="15" customHeight="1">
      <c r="A788" s="16"/>
      <c r="B788" s="16" t="s">
        <v>36</v>
      </c>
      <c r="C788" s="14"/>
      <c r="D788" s="14">
        <v>8</v>
      </c>
      <c r="E788" s="14">
        <v>7</v>
      </c>
      <c r="F788" s="14"/>
      <c r="G788" s="14"/>
      <c r="H788" s="14"/>
      <c r="I788" s="14"/>
      <c r="J788" s="14"/>
      <c r="K788" s="14"/>
      <c r="L788" s="14"/>
      <c r="M788" s="14"/>
      <c r="N788" s="14"/>
      <c r="O788" s="14"/>
    </row>
    <row r="789" spans="1:17" ht="0.75" hidden="1" customHeight="1">
      <c r="A789" s="14"/>
      <c r="B789" s="15"/>
      <c r="C789" s="14"/>
      <c r="D789" s="13"/>
      <c r="E789" s="14"/>
      <c r="F789" s="14"/>
      <c r="G789" s="29"/>
      <c r="H789" s="14"/>
      <c r="I789" s="14"/>
      <c r="J789" s="14"/>
      <c r="K789" s="14"/>
      <c r="L789" s="14"/>
      <c r="M789" s="14"/>
      <c r="N789" s="14"/>
      <c r="O789" s="13"/>
    </row>
    <row r="790" spans="1:17" ht="12.75" customHeight="1">
      <c r="A790" s="24"/>
      <c r="B790" s="21" t="s">
        <v>98</v>
      </c>
      <c r="C790" s="24"/>
      <c r="D790" s="24"/>
      <c r="E790" s="24"/>
      <c r="F790" s="24">
        <f>SUM(F773:F789)</f>
        <v>12.54</v>
      </c>
      <c r="G790" s="24">
        <f t="shared" ref="G790:O790" si="44">SUM(G773:G789)</f>
        <v>12.72</v>
      </c>
      <c r="H790" s="24">
        <f t="shared" si="44"/>
        <v>93.15</v>
      </c>
      <c r="I790" s="24">
        <f t="shared" si="44"/>
        <v>517.70000000000005</v>
      </c>
      <c r="J790" s="24">
        <f t="shared" si="44"/>
        <v>4.3999999999999997E-2</v>
      </c>
      <c r="K790" s="24">
        <f t="shared" si="44"/>
        <v>2.1999999999999999E-2</v>
      </c>
      <c r="L790" s="24">
        <f t="shared" si="44"/>
        <v>3.64</v>
      </c>
      <c r="M790" s="24">
        <f t="shared" si="44"/>
        <v>18.100000000000001</v>
      </c>
      <c r="N790" s="24">
        <f t="shared" si="44"/>
        <v>1.22</v>
      </c>
      <c r="O790" s="24">
        <f t="shared" si="44"/>
        <v>18.920000000000002</v>
      </c>
      <c r="P790" s="68"/>
      <c r="Q790" s="71"/>
    </row>
    <row r="791" spans="1:17" ht="14.25" customHeight="1">
      <c r="A791" s="29"/>
      <c r="B791" s="26" t="s">
        <v>360</v>
      </c>
      <c r="C791" s="29"/>
      <c r="D791" s="28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</row>
    <row r="792" spans="1:17" ht="14.25" customHeight="1">
      <c r="A792" s="29" t="s">
        <v>99</v>
      </c>
      <c r="B792" s="52" t="s">
        <v>386</v>
      </c>
      <c r="C792" s="29">
        <v>75</v>
      </c>
      <c r="D792" s="31">
        <v>75</v>
      </c>
      <c r="E792" s="29">
        <v>75</v>
      </c>
      <c r="F792" s="29">
        <v>0.23</v>
      </c>
      <c r="G792" s="29">
        <v>0</v>
      </c>
      <c r="H792" s="29">
        <v>7.88</v>
      </c>
      <c r="I792" s="29">
        <v>30.42</v>
      </c>
      <c r="J792" s="29">
        <v>18</v>
      </c>
      <c r="K792" s="29">
        <v>0.02</v>
      </c>
      <c r="L792" s="29">
        <v>5.63</v>
      </c>
      <c r="M792" s="29">
        <v>15</v>
      </c>
      <c r="N792" s="29">
        <v>1.9</v>
      </c>
      <c r="O792" s="154">
        <v>8.93</v>
      </c>
    </row>
    <row r="793" spans="1:17" ht="12.75" customHeight="1">
      <c r="A793" s="24"/>
      <c r="B793" s="21" t="s">
        <v>41</v>
      </c>
      <c r="C793" s="24"/>
      <c r="D793" s="23"/>
      <c r="E793" s="24"/>
      <c r="F793" s="24">
        <f t="shared" ref="F793:O793" si="45">F792</f>
        <v>0.23</v>
      </c>
      <c r="G793" s="24">
        <f t="shared" si="45"/>
        <v>0</v>
      </c>
      <c r="H793" s="24">
        <f t="shared" si="45"/>
        <v>7.88</v>
      </c>
      <c r="I793" s="24">
        <f t="shared" si="45"/>
        <v>30.42</v>
      </c>
      <c r="J793" s="24">
        <f t="shared" si="45"/>
        <v>18</v>
      </c>
      <c r="K793" s="24">
        <f t="shared" si="45"/>
        <v>0.02</v>
      </c>
      <c r="L793" s="24">
        <f t="shared" si="45"/>
        <v>5.63</v>
      </c>
      <c r="M793" s="24">
        <f t="shared" si="45"/>
        <v>15</v>
      </c>
      <c r="N793" s="24">
        <f t="shared" si="45"/>
        <v>1.9</v>
      </c>
      <c r="O793" s="24">
        <f t="shared" si="45"/>
        <v>8.93</v>
      </c>
      <c r="P793" s="68"/>
      <c r="Q793" s="71"/>
    </row>
    <row r="794" spans="1:17" ht="14.25" customHeight="1">
      <c r="A794" s="16"/>
      <c r="B794" s="26" t="s">
        <v>42</v>
      </c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</row>
    <row r="795" spans="1:17" ht="12" customHeight="1">
      <c r="A795" s="34" t="s">
        <v>340</v>
      </c>
      <c r="B795" s="30" t="s">
        <v>341</v>
      </c>
      <c r="C795" s="29">
        <v>200</v>
      </c>
      <c r="D795" s="29"/>
      <c r="E795" s="29"/>
      <c r="F795" s="29">
        <v>1.76</v>
      </c>
      <c r="G795" s="29">
        <v>2.2599999999999998</v>
      </c>
      <c r="H795" s="29">
        <v>16.46</v>
      </c>
      <c r="I795" s="29">
        <v>93.2</v>
      </c>
      <c r="J795" s="29"/>
      <c r="K795" s="29"/>
      <c r="L795" s="29">
        <v>6.6</v>
      </c>
      <c r="M795" s="29"/>
      <c r="N795" s="29"/>
      <c r="O795" s="29">
        <v>6.26</v>
      </c>
    </row>
    <row r="796" spans="1:17" ht="15" customHeight="1">
      <c r="A796" s="34"/>
      <c r="B796" s="35" t="s">
        <v>363</v>
      </c>
      <c r="C796" s="29"/>
      <c r="D796" s="47"/>
      <c r="E796" s="48"/>
      <c r="F796" s="29"/>
      <c r="G796" s="29"/>
      <c r="H796" s="29"/>
      <c r="I796" s="29"/>
      <c r="J796" s="29"/>
      <c r="K796" s="29"/>
      <c r="L796" s="29"/>
      <c r="M796" s="29"/>
      <c r="N796" s="29"/>
      <c r="O796" s="29"/>
    </row>
    <row r="797" spans="1:17" ht="15" customHeight="1">
      <c r="A797" s="34"/>
      <c r="B797" s="37" t="s">
        <v>46</v>
      </c>
      <c r="C797" s="29"/>
      <c r="D797" s="46">
        <v>80</v>
      </c>
      <c r="E797" s="41">
        <v>60</v>
      </c>
      <c r="F797" s="29"/>
      <c r="G797" s="29"/>
      <c r="H797" s="29"/>
      <c r="I797" s="29"/>
      <c r="J797" s="29"/>
      <c r="K797" s="29"/>
      <c r="L797" s="29"/>
      <c r="M797" s="29"/>
      <c r="N797" s="29"/>
      <c r="O797" s="29"/>
    </row>
    <row r="798" spans="1:17" ht="13.5" customHeight="1">
      <c r="A798" s="34"/>
      <c r="B798" s="45" t="s">
        <v>47</v>
      </c>
      <c r="C798" s="29"/>
      <c r="D798" s="47">
        <v>85.7</v>
      </c>
      <c r="E798" s="48">
        <v>60</v>
      </c>
      <c r="F798" s="29"/>
      <c r="G798" s="29"/>
      <c r="H798" s="29"/>
      <c r="I798" s="29"/>
      <c r="J798" s="29"/>
      <c r="K798" s="29"/>
      <c r="L798" s="29"/>
      <c r="M798" s="29"/>
      <c r="N798" s="29"/>
      <c r="O798" s="29"/>
    </row>
    <row r="799" spans="1:17" ht="12.75" customHeight="1">
      <c r="A799" s="34"/>
      <c r="B799" s="45" t="s">
        <v>48</v>
      </c>
      <c r="C799" s="29"/>
      <c r="D799" s="43">
        <v>92.3</v>
      </c>
      <c r="E799" s="44">
        <v>60</v>
      </c>
      <c r="F799" s="29"/>
      <c r="G799" s="29"/>
      <c r="H799" s="29"/>
      <c r="I799" s="29"/>
      <c r="J799" s="29"/>
      <c r="K799" s="29"/>
      <c r="L799" s="29"/>
      <c r="M799" s="29"/>
      <c r="N799" s="29"/>
      <c r="O799" s="29"/>
    </row>
    <row r="800" spans="1:17" ht="13.5" customHeight="1">
      <c r="A800" s="34"/>
      <c r="B800" s="45" t="s">
        <v>49</v>
      </c>
      <c r="C800" s="29"/>
      <c r="D800" s="46">
        <v>100</v>
      </c>
      <c r="E800" s="41">
        <v>60</v>
      </c>
      <c r="F800" s="29"/>
      <c r="G800" s="29"/>
      <c r="H800" s="29"/>
      <c r="I800" s="29"/>
      <c r="J800" s="29"/>
      <c r="K800" s="29"/>
      <c r="L800" s="29"/>
      <c r="M800" s="29"/>
      <c r="N800" s="29"/>
      <c r="O800" s="29"/>
    </row>
    <row r="801" spans="1:15" ht="15" customHeight="1">
      <c r="A801" s="34"/>
      <c r="B801" s="35" t="s">
        <v>124</v>
      </c>
      <c r="C801" s="29"/>
      <c r="D801" s="47"/>
      <c r="E801" s="48"/>
      <c r="F801" s="29"/>
      <c r="G801" s="29"/>
      <c r="H801" s="29"/>
      <c r="I801" s="29"/>
      <c r="J801" s="29"/>
      <c r="K801" s="29"/>
      <c r="L801" s="29"/>
      <c r="M801" s="29"/>
      <c r="N801" s="29"/>
      <c r="O801" s="29"/>
    </row>
    <row r="802" spans="1:15" ht="15.75" customHeight="1">
      <c r="A802" s="34"/>
      <c r="B802" s="37" t="s">
        <v>52</v>
      </c>
      <c r="C802" s="29"/>
      <c r="D802" s="46">
        <v>10</v>
      </c>
      <c r="E802" s="41">
        <v>8</v>
      </c>
      <c r="F802" s="29"/>
      <c r="G802" s="29"/>
      <c r="H802" s="29"/>
      <c r="I802" s="29"/>
      <c r="J802" s="29"/>
      <c r="K802" s="29"/>
      <c r="L802" s="29"/>
      <c r="M802" s="29"/>
      <c r="N802" s="29"/>
      <c r="O802" s="29"/>
    </row>
    <row r="803" spans="1:15" ht="16.5" customHeight="1">
      <c r="A803" s="34"/>
      <c r="B803" s="37" t="s">
        <v>53</v>
      </c>
      <c r="C803" s="29"/>
      <c r="D803" s="47">
        <v>10.7</v>
      </c>
      <c r="E803" s="48">
        <v>8</v>
      </c>
      <c r="F803" s="29"/>
      <c r="G803" s="29"/>
      <c r="H803" s="29"/>
      <c r="I803" s="29"/>
      <c r="J803" s="29"/>
      <c r="K803" s="29"/>
      <c r="L803" s="29"/>
      <c r="M803" s="29"/>
      <c r="N803" s="29"/>
      <c r="O803" s="29"/>
    </row>
    <row r="804" spans="1:15" ht="15" customHeight="1">
      <c r="A804" s="34"/>
      <c r="B804" s="42" t="s">
        <v>67</v>
      </c>
      <c r="C804" s="29"/>
      <c r="D804" s="49">
        <v>9.6</v>
      </c>
      <c r="E804" s="50">
        <v>8</v>
      </c>
      <c r="F804" s="29"/>
      <c r="G804" s="29"/>
      <c r="H804" s="29"/>
      <c r="I804" s="29"/>
      <c r="J804" s="29"/>
      <c r="K804" s="29"/>
      <c r="L804" s="29"/>
      <c r="M804" s="29"/>
      <c r="N804" s="29"/>
      <c r="O804" s="29"/>
    </row>
    <row r="805" spans="1:15" ht="17.25" customHeight="1">
      <c r="A805" s="34"/>
      <c r="B805" s="42" t="s">
        <v>68</v>
      </c>
      <c r="C805" s="29"/>
      <c r="D805" s="49">
        <v>2</v>
      </c>
      <c r="E805" s="50">
        <v>2</v>
      </c>
      <c r="F805" s="29"/>
      <c r="G805" s="29"/>
      <c r="H805" s="29"/>
      <c r="I805" s="29"/>
      <c r="J805" s="29"/>
      <c r="K805" s="29"/>
      <c r="L805" s="29"/>
      <c r="M805" s="29"/>
      <c r="N805" s="29"/>
      <c r="O805" s="29"/>
    </row>
    <row r="806" spans="1:15" ht="15.75" customHeight="1">
      <c r="A806" s="34"/>
      <c r="B806" s="42" t="s">
        <v>342</v>
      </c>
      <c r="C806" s="29"/>
      <c r="D806" s="87">
        <v>4</v>
      </c>
      <c r="E806" s="88">
        <v>4</v>
      </c>
      <c r="F806" s="29"/>
      <c r="G806" s="29"/>
      <c r="H806" s="29"/>
      <c r="I806" s="29"/>
      <c r="J806" s="29"/>
      <c r="K806" s="29"/>
      <c r="L806" s="29"/>
      <c r="M806" s="29"/>
      <c r="N806" s="29"/>
      <c r="O806" s="29"/>
    </row>
    <row r="807" spans="1:15" ht="15.75" customHeight="1">
      <c r="A807" s="34"/>
      <c r="B807" s="42" t="s">
        <v>109</v>
      </c>
      <c r="C807" s="29"/>
      <c r="D807" s="47">
        <v>150</v>
      </c>
      <c r="E807" s="48">
        <v>150</v>
      </c>
      <c r="F807" s="29"/>
      <c r="G807" s="29"/>
      <c r="H807" s="29"/>
      <c r="I807" s="29"/>
      <c r="J807" s="29"/>
      <c r="K807" s="29"/>
      <c r="L807" s="29"/>
      <c r="M807" s="29"/>
      <c r="N807" s="29"/>
      <c r="O807" s="29"/>
    </row>
    <row r="808" spans="1:15" ht="15.75" customHeight="1">
      <c r="A808" s="34"/>
      <c r="B808" s="34" t="s">
        <v>70</v>
      </c>
      <c r="C808" s="29"/>
      <c r="D808" s="46">
        <v>2</v>
      </c>
      <c r="E808" s="41">
        <v>2</v>
      </c>
      <c r="F808" s="29"/>
      <c r="G808" s="29"/>
      <c r="H808" s="29"/>
      <c r="I808" s="29"/>
      <c r="J808" s="29"/>
      <c r="K808" s="29"/>
      <c r="L808" s="29"/>
      <c r="M808" s="29"/>
      <c r="N808" s="29"/>
      <c r="O808" s="29"/>
    </row>
    <row r="809" spans="1:15" ht="15.75" hidden="1" customHeight="1">
      <c r="A809" s="16"/>
      <c r="B809" s="16"/>
      <c r="C809" s="14"/>
      <c r="D809" s="82"/>
      <c r="E809" s="83"/>
      <c r="F809" s="14"/>
      <c r="G809" s="14"/>
      <c r="H809" s="14"/>
      <c r="I809" s="14"/>
      <c r="J809" s="14"/>
      <c r="K809" s="14"/>
      <c r="L809" s="14"/>
      <c r="M809" s="14"/>
      <c r="N809" s="14"/>
      <c r="O809" s="14"/>
    </row>
    <row r="810" spans="1:15" ht="15.75" hidden="1" customHeight="1">
      <c r="A810" s="16"/>
      <c r="B810" s="16"/>
      <c r="C810" s="14"/>
      <c r="D810" s="84"/>
      <c r="E810" s="85"/>
      <c r="F810" s="14"/>
      <c r="G810" s="14"/>
      <c r="H810" s="14"/>
      <c r="I810" s="14"/>
      <c r="J810" s="14"/>
      <c r="K810" s="14"/>
      <c r="L810" s="14"/>
      <c r="M810" s="14"/>
      <c r="N810" s="14"/>
      <c r="O810" s="14"/>
    </row>
    <row r="811" spans="1:15" ht="13.5" customHeight="1">
      <c r="A811" s="16" t="s">
        <v>343</v>
      </c>
      <c r="B811" s="168" t="s">
        <v>344</v>
      </c>
      <c r="C811" s="14">
        <v>80</v>
      </c>
      <c r="D811" s="14"/>
      <c r="E811" s="14"/>
      <c r="F811" s="14">
        <v>11.84</v>
      </c>
      <c r="G811" s="14">
        <v>15.04</v>
      </c>
      <c r="H811" s="14">
        <v>9.2799999999999994</v>
      </c>
      <c r="I811" s="14">
        <v>219.2</v>
      </c>
      <c r="J811" s="14"/>
      <c r="K811" s="14"/>
      <c r="L811" s="14">
        <v>0</v>
      </c>
      <c r="M811" s="14"/>
      <c r="N811" s="14"/>
      <c r="O811" s="14">
        <v>28.19</v>
      </c>
    </row>
    <row r="812" spans="1:15" ht="15" customHeight="1">
      <c r="A812" s="16"/>
      <c r="B812" s="16" t="s">
        <v>345</v>
      </c>
      <c r="C812" s="14"/>
      <c r="D812" s="14">
        <v>72</v>
      </c>
      <c r="E812" s="14">
        <v>52.8</v>
      </c>
      <c r="F812" s="14"/>
      <c r="G812" s="14"/>
      <c r="H812" s="14"/>
      <c r="I812" s="14"/>
      <c r="J812" s="14"/>
      <c r="K812" s="14"/>
      <c r="L812" s="14"/>
      <c r="M812" s="14"/>
      <c r="N812" s="14"/>
      <c r="O812" s="14"/>
    </row>
    <row r="813" spans="1:15" ht="15" customHeight="1">
      <c r="A813" s="16"/>
      <c r="B813" s="16" t="s">
        <v>171</v>
      </c>
      <c r="C813" s="14"/>
      <c r="D813" s="14">
        <v>14.4</v>
      </c>
      <c r="E813" s="14">
        <v>14.4</v>
      </c>
      <c r="F813" s="14"/>
      <c r="G813" s="14"/>
      <c r="H813" s="14"/>
      <c r="I813" s="14"/>
      <c r="J813" s="14"/>
      <c r="K813" s="14"/>
      <c r="L813" s="14"/>
      <c r="M813" s="14"/>
      <c r="N813" s="14"/>
      <c r="O813" s="14"/>
    </row>
    <row r="814" spans="1:15" ht="15" customHeight="1">
      <c r="A814" s="16"/>
      <c r="B814" s="16" t="s">
        <v>34</v>
      </c>
      <c r="C814" s="14"/>
      <c r="D814" s="14">
        <v>21</v>
      </c>
      <c r="E814" s="14">
        <v>21</v>
      </c>
      <c r="F814" s="14"/>
      <c r="G814" s="14"/>
      <c r="H814" s="14"/>
      <c r="I814" s="14"/>
      <c r="J814" s="14"/>
      <c r="K814" s="14"/>
      <c r="L814" s="14"/>
      <c r="M814" s="14"/>
      <c r="N814" s="14"/>
      <c r="O814" s="14"/>
    </row>
    <row r="815" spans="1:15" ht="15" customHeight="1">
      <c r="A815" s="16"/>
      <c r="B815" s="16" t="s">
        <v>115</v>
      </c>
      <c r="C815" s="14"/>
      <c r="D815" s="14">
        <v>8</v>
      </c>
      <c r="E815" s="14">
        <v>8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</row>
    <row r="816" spans="1:15" ht="15" customHeight="1">
      <c r="A816" s="16"/>
      <c r="B816" s="16" t="s">
        <v>70</v>
      </c>
      <c r="C816" s="14"/>
      <c r="D816" s="14">
        <v>1.2</v>
      </c>
      <c r="E816" s="14">
        <v>1.2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</row>
    <row r="817" spans="1:15" ht="15" customHeight="1">
      <c r="A817" s="16"/>
      <c r="B817" s="16" t="s">
        <v>331</v>
      </c>
      <c r="C817" s="14"/>
      <c r="D817" s="14"/>
      <c r="E817" s="14">
        <v>92.8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</row>
    <row r="818" spans="1:15" ht="15.75" customHeight="1">
      <c r="A818" s="16"/>
      <c r="B818" s="16" t="s">
        <v>68</v>
      </c>
      <c r="C818" s="14"/>
      <c r="D818" s="14">
        <v>8</v>
      </c>
      <c r="E818" s="14">
        <v>8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</row>
    <row r="819" spans="1:15" ht="15" hidden="1" customHeight="1">
      <c r="A819" s="16"/>
      <c r="B819" s="16" t="s">
        <v>74</v>
      </c>
      <c r="C819" s="14"/>
      <c r="D819" s="14">
        <v>5</v>
      </c>
      <c r="E819" s="14">
        <v>5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</row>
    <row r="820" spans="1:15" ht="15" customHeight="1">
      <c r="A820" s="16" t="s">
        <v>415</v>
      </c>
      <c r="B820" s="15" t="s">
        <v>416</v>
      </c>
      <c r="C820" s="14" t="s">
        <v>254</v>
      </c>
      <c r="D820" s="14"/>
      <c r="E820" s="14"/>
      <c r="F820" s="14">
        <v>2.85</v>
      </c>
      <c r="G820" s="14">
        <v>6.6</v>
      </c>
      <c r="H820" s="14">
        <v>22.2</v>
      </c>
      <c r="I820" s="14">
        <v>159</v>
      </c>
      <c r="J820" s="14"/>
      <c r="K820" s="14"/>
      <c r="L820" s="14">
        <v>5.6</v>
      </c>
      <c r="M820" s="14"/>
      <c r="N820" s="14"/>
      <c r="O820" s="65">
        <v>17.45</v>
      </c>
    </row>
    <row r="821" spans="1:15" ht="14.25" customHeight="1">
      <c r="A821" s="16"/>
      <c r="B821" s="34" t="s">
        <v>363</v>
      </c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</row>
    <row r="822" spans="1:15" ht="14.25" customHeight="1">
      <c r="A822" s="16"/>
      <c r="B822" s="37" t="s">
        <v>46</v>
      </c>
      <c r="C822" s="14"/>
      <c r="D822" s="14">
        <v>207</v>
      </c>
      <c r="E822" s="14">
        <v>154.5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</row>
    <row r="823" spans="1:15" ht="14.25" customHeight="1">
      <c r="A823" s="16"/>
      <c r="B823" s="45" t="s">
        <v>47</v>
      </c>
      <c r="C823" s="14"/>
      <c r="D823" s="14">
        <v>220</v>
      </c>
      <c r="E823" s="14">
        <v>154.5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</row>
    <row r="824" spans="1:15" s="3" customFormat="1" ht="15.75" customHeight="1">
      <c r="A824" s="16"/>
      <c r="B824" s="45" t="s">
        <v>48</v>
      </c>
      <c r="C824" s="14"/>
      <c r="D824" s="14">
        <v>237.7</v>
      </c>
      <c r="E824" s="14">
        <v>154.5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</row>
    <row r="825" spans="1:15" s="3" customFormat="1" ht="15.75" customHeight="1">
      <c r="A825" s="16"/>
      <c r="B825" s="45" t="s">
        <v>49</v>
      </c>
      <c r="C825" s="14"/>
      <c r="D825" s="14">
        <v>257.5</v>
      </c>
      <c r="E825" s="14">
        <v>154.5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</row>
    <row r="826" spans="1:15" s="3" customFormat="1" ht="15.75" customHeight="1">
      <c r="A826" s="16"/>
      <c r="B826" s="42" t="s">
        <v>417</v>
      </c>
      <c r="C826" s="14"/>
      <c r="D826" s="14"/>
      <c r="E826" s="14">
        <v>150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</row>
    <row r="827" spans="1:15" s="3" customFormat="1" ht="15.75" customHeight="1">
      <c r="A827" s="16"/>
      <c r="B827" s="35" t="s">
        <v>70</v>
      </c>
      <c r="C827" s="14"/>
      <c r="D827" s="14">
        <v>0.9</v>
      </c>
      <c r="E827" s="14">
        <v>0.9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</row>
    <row r="828" spans="1:15" s="3" customFormat="1" ht="15.75" customHeight="1">
      <c r="A828" s="16"/>
      <c r="B828" s="42" t="s">
        <v>74</v>
      </c>
      <c r="C828" s="14"/>
      <c r="D828" s="14">
        <v>5</v>
      </c>
      <c r="E828" s="14">
        <v>5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</row>
    <row r="829" spans="1:15" ht="15" customHeight="1">
      <c r="A829" s="16"/>
      <c r="B829" s="172" t="s">
        <v>63</v>
      </c>
      <c r="C829" s="14">
        <v>50</v>
      </c>
      <c r="D829" s="14">
        <v>50</v>
      </c>
      <c r="E829" s="14">
        <v>50</v>
      </c>
      <c r="F829" s="174">
        <v>4.0999999999999996</v>
      </c>
      <c r="G829" s="138">
        <v>0.7</v>
      </c>
      <c r="H829" s="138">
        <v>21</v>
      </c>
      <c r="I829" s="138">
        <v>106</v>
      </c>
      <c r="J829" s="174">
        <v>5.5E-2</v>
      </c>
      <c r="K829" s="174">
        <v>1.4999999999999999E-2</v>
      </c>
      <c r="L829" s="174">
        <v>0</v>
      </c>
      <c r="M829" s="69">
        <v>12</v>
      </c>
      <c r="N829" s="69">
        <v>0.66</v>
      </c>
      <c r="O829" s="14">
        <v>3.33</v>
      </c>
    </row>
    <row r="830" spans="1:15" ht="12" customHeight="1">
      <c r="A830" s="14" t="s">
        <v>75</v>
      </c>
      <c r="B830" s="15" t="s">
        <v>76</v>
      </c>
      <c r="C830" s="14">
        <v>180</v>
      </c>
      <c r="D830" s="14"/>
      <c r="E830" s="14"/>
      <c r="F830" s="14">
        <v>0.54</v>
      </c>
      <c r="G830" s="14">
        <v>0.09</v>
      </c>
      <c r="H830" s="14">
        <v>18.09</v>
      </c>
      <c r="I830" s="14">
        <v>75.599999999999994</v>
      </c>
      <c r="J830" s="14">
        <v>0.02</v>
      </c>
      <c r="K830" s="14">
        <v>0</v>
      </c>
      <c r="L830" s="14">
        <v>0.18</v>
      </c>
      <c r="M830" s="14">
        <v>18</v>
      </c>
      <c r="N830" s="14">
        <v>0.9</v>
      </c>
      <c r="O830" s="69">
        <v>4.32</v>
      </c>
    </row>
    <row r="831" spans="1:15" ht="15" customHeight="1">
      <c r="A831" s="14"/>
      <c r="B831" s="16" t="s">
        <v>77</v>
      </c>
      <c r="C831" s="14"/>
      <c r="D831" s="14">
        <v>18</v>
      </c>
      <c r="E831" s="14">
        <v>45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</row>
    <row r="832" spans="1:15" ht="15" customHeight="1">
      <c r="A832" s="14"/>
      <c r="B832" s="16" t="s">
        <v>34</v>
      </c>
      <c r="C832" s="14"/>
      <c r="D832" s="14">
        <v>183</v>
      </c>
      <c r="E832" s="14">
        <v>180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</row>
    <row r="833" spans="1:17" ht="14.25" customHeight="1">
      <c r="A833" s="14"/>
      <c r="B833" s="16" t="s">
        <v>35</v>
      </c>
      <c r="C833" s="14"/>
      <c r="D833" s="14">
        <v>9</v>
      </c>
      <c r="E833" s="14">
        <v>9</v>
      </c>
      <c r="F833" s="14"/>
      <c r="G833" s="14"/>
      <c r="H833" s="14"/>
      <c r="I833" s="14"/>
      <c r="J833" s="14"/>
      <c r="K833" s="14"/>
      <c r="L833" s="14"/>
      <c r="M833" s="14"/>
      <c r="N833" s="14"/>
      <c r="O833" s="14"/>
    </row>
    <row r="834" spans="1:17" ht="14.25" customHeight="1">
      <c r="A834" s="14"/>
      <c r="B834" s="16" t="s">
        <v>78</v>
      </c>
      <c r="C834" s="14"/>
      <c r="D834" s="14">
        <v>0.18</v>
      </c>
      <c r="E834" s="14">
        <v>0.18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</row>
    <row r="835" spans="1:17" ht="13.5" customHeight="1">
      <c r="A835" s="21"/>
      <c r="B835" s="21" t="s">
        <v>131</v>
      </c>
      <c r="C835" s="24"/>
      <c r="D835" s="24"/>
      <c r="E835" s="24"/>
      <c r="F835" s="24">
        <f t="shared" ref="F835:O835" si="46">SUM(F795:F834)</f>
        <v>21.09</v>
      </c>
      <c r="G835" s="24">
        <f t="shared" si="46"/>
        <v>24.69</v>
      </c>
      <c r="H835" s="24">
        <f t="shared" si="46"/>
        <v>87.03</v>
      </c>
      <c r="I835" s="24">
        <f t="shared" si="46"/>
        <v>653</v>
      </c>
      <c r="J835" s="24">
        <f t="shared" si="46"/>
        <v>7.4999999999999997E-2</v>
      </c>
      <c r="K835" s="24">
        <f t="shared" si="46"/>
        <v>1.4999999999999999E-2</v>
      </c>
      <c r="L835" s="24">
        <f t="shared" si="46"/>
        <v>12.38</v>
      </c>
      <c r="M835" s="24">
        <f t="shared" si="46"/>
        <v>30</v>
      </c>
      <c r="N835" s="24">
        <f t="shared" si="46"/>
        <v>1.56</v>
      </c>
      <c r="O835" s="24">
        <f t="shared" si="46"/>
        <v>59.55</v>
      </c>
      <c r="P835" s="89"/>
      <c r="Q835" s="71"/>
    </row>
    <row r="836" spans="1:17" ht="16.5" customHeight="1">
      <c r="A836" s="16"/>
      <c r="B836" s="26" t="s">
        <v>80</v>
      </c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</row>
    <row r="837" spans="1:17" ht="13.5" customHeight="1">
      <c r="A837" s="14" t="s">
        <v>221</v>
      </c>
      <c r="B837" s="15" t="s">
        <v>222</v>
      </c>
      <c r="C837" s="14">
        <v>180</v>
      </c>
      <c r="D837" s="13">
        <v>186</v>
      </c>
      <c r="E837" s="14">
        <v>180</v>
      </c>
      <c r="F837" s="14">
        <v>5</v>
      </c>
      <c r="G837" s="14">
        <v>5.8</v>
      </c>
      <c r="H837" s="14">
        <v>7.4</v>
      </c>
      <c r="I837" s="14">
        <v>101.7</v>
      </c>
      <c r="J837" s="14">
        <v>7.1999999999999995E-2</v>
      </c>
      <c r="K837" s="14">
        <v>0.3</v>
      </c>
      <c r="L837" s="14">
        <v>1.26</v>
      </c>
      <c r="M837" s="14">
        <v>248</v>
      </c>
      <c r="N837" s="14">
        <v>0.2</v>
      </c>
      <c r="O837" s="14">
        <v>17.95</v>
      </c>
    </row>
    <row r="838" spans="1:17" ht="13.5" customHeight="1">
      <c r="A838" s="16" t="s">
        <v>202</v>
      </c>
      <c r="B838" s="15" t="s">
        <v>203</v>
      </c>
      <c r="C838" s="14">
        <v>40</v>
      </c>
      <c r="D838" s="14">
        <v>40</v>
      </c>
      <c r="E838" s="14">
        <v>40</v>
      </c>
      <c r="F838" s="14">
        <v>2.36</v>
      </c>
      <c r="G838" s="14">
        <v>1.88</v>
      </c>
      <c r="H838" s="14">
        <v>24</v>
      </c>
      <c r="I838" s="14">
        <v>146.4</v>
      </c>
      <c r="J838" s="14">
        <v>0.04</v>
      </c>
      <c r="K838" s="14">
        <v>2.8000000000000001E-2</v>
      </c>
      <c r="L838" s="14">
        <v>0</v>
      </c>
      <c r="M838" s="14">
        <v>9.1999999999999993</v>
      </c>
      <c r="N838" s="14">
        <v>0.32</v>
      </c>
      <c r="O838" s="54">
        <v>8.17</v>
      </c>
    </row>
    <row r="839" spans="1:17" ht="15" customHeight="1">
      <c r="A839" s="21"/>
      <c r="B839" s="21" t="s">
        <v>84</v>
      </c>
      <c r="C839" s="21"/>
      <c r="D839" s="21"/>
      <c r="E839" s="21"/>
      <c r="F839" s="24">
        <f t="shared" ref="F839:O839" si="47">F837+F838</f>
        <v>7.36</v>
      </c>
      <c r="G839" s="24">
        <f t="shared" si="47"/>
        <v>7.68</v>
      </c>
      <c r="H839" s="24">
        <f t="shared" si="47"/>
        <v>31.4</v>
      </c>
      <c r="I839" s="24">
        <f t="shared" si="47"/>
        <v>248.1</v>
      </c>
      <c r="J839" s="24">
        <f t="shared" si="47"/>
        <v>0.112</v>
      </c>
      <c r="K839" s="24">
        <f t="shared" si="47"/>
        <v>0.32800000000000001</v>
      </c>
      <c r="L839" s="24">
        <f t="shared" si="47"/>
        <v>1.26</v>
      </c>
      <c r="M839" s="24">
        <f t="shared" si="47"/>
        <v>257.2</v>
      </c>
      <c r="N839" s="24">
        <f t="shared" si="47"/>
        <v>0.52</v>
      </c>
      <c r="O839" s="24">
        <f t="shared" si="47"/>
        <v>26.12</v>
      </c>
      <c r="P839" s="68"/>
      <c r="Q839" s="71"/>
    </row>
    <row r="840" spans="1:17">
      <c r="A840" s="104"/>
      <c r="B840" s="104" t="s">
        <v>85</v>
      </c>
      <c r="C840" s="120"/>
      <c r="D840" s="120"/>
      <c r="E840" s="120"/>
      <c r="F840" s="76">
        <f t="shared" ref="F840:O840" si="48">F790+F793+F835+F839</f>
        <v>41.22</v>
      </c>
      <c r="G840" s="76">
        <f t="shared" si="48"/>
        <v>45.09</v>
      </c>
      <c r="H840" s="76">
        <f t="shared" si="48"/>
        <v>219.46</v>
      </c>
      <c r="I840" s="76">
        <f t="shared" si="48"/>
        <v>1449.22</v>
      </c>
      <c r="J840" s="76">
        <f t="shared" si="48"/>
        <v>18.231000000000002</v>
      </c>
      <c r="K840" s="76">
        <f t="shared" si="48"/>
        <v>0.38500000000000001</v>
      </c>
      <c r="L840" s="76">
        <f t="shared" si="48"/>
        <v>22.91</v>
      </c>
      <c r="M840" s="76">
        <f t="shared" si="48"/>
        <v>320.3</v>
      </c>
      <c r="N840" s="76">
        <f t="shared" si="48"/>
        <v>5.2</v>
      </c>
      <c r="O840" s="76">
        <f t="shared" si="48"/>
        <v>113.52</v>
      </c>
      <c r="P840" s="191"/>
      <c r="Q840" s="71"/>
    </row>
    <row r="841" spans="1:17" ht="0.75" hidden="1" customHeight="1">
      <c r="A841" s="15"/>
      <c r="B841" s="34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</row>
    <row r="842" spans="1:17">
      <c r="A842" s="211"/>
      <c r="B842" s="182" t="s">
        <v>347</v>
      </c>
      <c r="C842" s="214"/>
      <c r="D842" s="214"/>
      <c r="E842" s="214"/>
      <c r="F842" s="213">
        <f t="shared" ref="F842:O842" si="49">(F72+F194+F280+F352+F432+F506+F595+F671+F770+F840)/10</f>
        <v>46.692799999999998</v>
      </c>
      <c r="G842" s="213">
        <f t="shared" si="49"/>
        <v>49.347999999999999</v>
      </c>
      <c r="H842" s="213">
        <f t="shared" si="49"/>
        <v>220.255</v>
      </c>
      <c r="I842" s="213">
        <f t="shared" si="49"/>
        <v>1506.57</v>
      </c>
      <c r="J842" s="213" t="e">
        <f t="shared" si="49"/>
        <v>#REF!</v>
      </c>
      <c r="K842" s="213" t="e">
        <f t="shared" si="49"/>
        <v>#REF!</v>
      </c>
      <c r="L842" s="213">
        <f t="shared" si="49"/>
        <v>25.045999999999999</v>
      </c>
      <c r="M842" s="213" t="e">
        <f t="shared" si="49"/>
        <v>#REF!</v>
      </c>
      <c r="N842" s="213" t="e">
        <f t="shared" si="49"/>
        <v>#REF!</v>
      </c>
      <c r="O842" s="215">
        <f t="shared" si="49"/>
        <v>142.9</v>
      </c>
    </row>
    <row r="843" spans="1:17">
      <c r="A843" s="211"/>
      <c r="B843" s="183"/>
      <c r="C843" s="214"/>
      <c r="D843" s="214"/>
      <c r="E843" s="214"/>
      <c r="F843" s="213"/>
      <c r="G843" s="213"/>
      <c r="H843" s="213"/>
      <c r="I843" s="213"/>
      <c r="J843" s="213"/>
      <c r="K843" s="213"/>
      <c r="L843" s="213"/>
      <c r="M843" s="213"/>
      <c r="N843" s="213"/>
      <c r="O843" s="215"/>
      <c r="P843" s="67"/>
      <c r="Q843" s="192"/>
    </row>
    <row r="844" spans="1:17">
      <c r="A844" s="184"/>
      <c r="B844" s="185"/>
      <c r="C844" s="100"/>
      <c r="D844" s="100"/>
      <c r="E844" s="100"/>
      <c r="F844" s="98"/>
      <c r="G844" s="98"/>
      <c r="H844" s="98"/>
      <c r="I844" s="98"/>
      <c r="J844" s="98"/>
      <c r="K844" s="98"/>
      <c r="L844" s="98"/>
      <c r="M844" s="98"/>
      <c r="N844" s="98"/>
      <c r="O844" s="98"/>
    </row>
    <row r="845" spans="1:17" ht="16.5" customHeight="1">
      <c r="A845" s="186"/>
      <c r="B845" s="97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</row>
    <row r="846" spans="1:17">
      <c r="A846" s="207" t="s">
        <v>348</v>
      </c>
      <c r="B846" s="207"/>
      <c r="C846" s="207"/>
      <c r="D846" s="207"/>
      <c r="E846" s="207"/>
      <c r="F846" s="207"/>
      <c r="G846" s="207"/>
      <c r="H846" s="207"/>
      <c r="I846" s="207"/>
      <c r="J846" s="207"/>
      <c r="K846" s="207"/>
      <c r="L846" s="207"/>
      <c r="M846" s="207"/>
      <c r="N846" s="207"/>
      <c r="O846" s="207"/>
    </row>
    <row r="847" spans="1:17" ht="15.75" customHeight="1">
      <c r="A847" s="207" t="s">
        <v>349</v>
      </c>
      <c r="B847" s="207"/>
      <c r="C847" s="207"/>
      <c r="D847" s="207"/>
      <c r="E847" s="207"/>
      <c r="F847" s="207"/>
      <c r="G847" s="207"/>
      <c r="H847" s="207"/>
      <c r="I847" s="207"/>
      <c r="J847" s="207"/>
      <c r="K847" s="207"/>
      <c r="L847" s="207"/>
      <c r="M847" s="207"/>
      <c r="N847" s="207"/>
      <c r="O847" s="207"/>
    </row>
    <row r="848" spans="1:17" ht="15.75" customHeight="1">
      <c r="A848" s="207" t="s">
        <v>411</v>
      </c>
      <c r="B848" s="207"/>
      <c r="C848" s="207"/>
      <c r="D848" s="207"/>
      <c r="E848" s="207"/>
      <c r="F848" s="207"/>
      <c r="G848" s="207"/>
      <c r="H848" s="207"/>
      <c r="I848" s="207"/>
      <c r="J848" s="207"/>
      <c r="K848" s="207"/>
      <c r="L848" s="207"/>
      <c r="M848" s="207"/>
      <c r="N848" s="207"/>
      <c r="O848" s="207"/>
    </row>
    <row r="849" spans="1:25" ht="15.75" customHeight="1">
      <c r="A849" s="207" t="s">
        <v>418</v>
      </c>
      <c r="B849" s="207"/>
      <c r="C849" s="207"/>
      <c r="D849" s="207"/>
      <c r="E849" s="207"/>
      <c r="F849" s="207"/>
      <c r="G849" s="207"/>
      <c r="H849" s="207"/>
      <c r="I849" s="207"/>
      <c r="J849" s="207"/>
      <c r="K849" s="207"/>
      <c r="L849" s="207"/>
      <c r="M849" s="207"/>
      <c r="N849" s="207"/>
      <c r="O849" s="207"/>
    </row>
    <row r="850" spans="1:25" ht="15.75" customHeight="1">
      <c r="A850" s="207" t="s">
        <v>352</v>
      </c>
      <c r="B850" s="207"/>
      <c r="C850" s="207"/>
      <c r="D850" s="207"/>
      <c r="E850" s="207"/>
      <c r="F850" s="207"/>
      <c r="G850" s="207"/>
      <c r="H850" s="207"/>
      <c r="I850" s="207"/>
      <c r="J850" s="207"/>
      <c r="K850" s="207"/>
      <c r="L850" s="207"/>
      <c r="M850" s="207"/>
      <c r="N850" s="207"/>
      <c r="O850" s="207"/>
    </row>
    <row r="851" spans="1:25" ht="15.75" customHeight="1">
      <c r="A851" s="208" t="s">
        <v>413</v>
      </c>
      <c r="B851" s="208"/>
      <c r="C851" s="208"/>
      <c r="D851" s="208"/>
      <c r="E851" s="208"/>
      <c r="F851" s="208"/>
      <c r="G851" s="208"/>
      <c r="H851" s="208"/>
      <c r="I851" s="208"/>
      <c r="J851" s="208"/>
      <c r="K851" s="208"/>
      <c r="L851" s="208"/>
      <c r="M851" s="208"/>
      <c r="N851" s="208"/>
      <c r="O851" s="208"/>
    </row>
    <row r="852" spans="1:25" ht="15.75" customHeight="1" outlineLevel="1">
      <c r="A852" s="187"/>
      <c r="B852" s="187"/>
      <c r="C852" s="187"/>
      <c r="D852" s="187"/>
      <c r="E852" s="187"/>
      <c r="F852" s="187"/>
      <c r="G852" s="187"/>
      <c r="H852" s="187"/>
      <c r="I852" s="187"/>
      <c r="J852" s="187"/>
      <c r="K852" s="187"/>
      <c r="L852" s="187"/>
      <c r="M852" s="187"/>
      <c r="N852" s="187"/>
      <c r="O852" s="187"/>
    </row>
    <row r="853" spans="1:25" ht="15.75" customHeight="1">
      <c r="B853" s="188"/>
      <c r="C853" s="189"/>
    </row>
    <row r="854" spans="1:25" ht="15.75" customHeight="1">
      <c r="B854" s="188"/>
      <c r="C854" s="189"/>
    </row>
    <row r="855" spans="1:25" ht="13.5" customHeight="1">
      <c r="A855" s="209" t="s">
        <v>414</v>
      </c>
      <c r="B855" s="209"/>
      <c r="C855" s="209"/>
      <c r="D855" s="209"/>
      <c r="E855" s="209"/>
      <c r="F855" s="209"/>
      <c r="G855" s="209"/>
      <c r="H855" s="209"/>
      <c r="I855" s="209"/>
      <c r="J855" s="209"/>
      <c r="K855" s="209"/>
      <c r="L855" s="209"/>
      <c r="M855" s="209"/>
      <c r="N855" s="209"/>
      <c r="O855" s="209"/>
    </row>
    <row r="856" spans="1:25" ht="11.25" customHeight="1">
      <c r="B856" s="188"/>
    </row>
    <row r="857" spans="1:25" ht="15">
      <c r="B857" s="190"/>
    </row>
    <row r="858" spans="1:25" s="4" customFormat="1">
      <c r="A858" s="5"/>
      <c r="B858" s="2"/>
      <c r="D858" s="6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</row>
  </sheetData>
  <sheetProtection selectLockedCells="1" selectUnlockedCells="1"/>
  <mergeCells count="39">
    <mergeCell ref="A855:O855"/>
    <mergeCell ref="A3:A4"/>
    <mergeCell ref="A842:A843"/>
    <mergeCell ref="B3:B4"/>
    <mergeCell ref="C3:C4"/>
    <mergeCell ref="D3:D4"/>
    <mergeCell ref="E3:E4"/>
    <mergeCell ref="F842:F843"/>
    <mergeCell ref="G842:G843"/>
    <mergeCell ref="H842:H843"/>
    <mergeCell ref="I842:I843"/>
    <mergeCell ref="J842:J843"/>
    <mergeCell ref="K842:K843"/>
    <mergeCell ref="L842:L843"/>
    <mergeCell ref="M842:M843"/>
    <mergeCell ref="N842:N843"/>
    <mergeCell ref="A847:O847"/>
    <mergeCell ref="A848:O848"/>
    <mergeCell ref="A849:O849"/>
    <mergeCell ref="A850:O850"/>
    <mergeCell ref="A851:O851"/>
    <mergeCell ref="A507:O507"/>
    <mergeCell ref="A597:O597"/>
    <mergeCell ref="A673:O673"/>
    <mergeCell ref="A771:O771"/>
    <mergeCell ref="A846:O846"/>
    <mergeCell ref="O842:O843"/>
    <mergeCell ref="C842:E843"/>
    <mergeCell ref="A73:O73"/>
    <mergeCell ref="A196:O196"/>
    <mergeCell ref="A282:O282"/>
    <mergeCell ref="A354:O354"/>
    <mergeCell ref="A433:O433"/>
    <mergeCell ref="B2:O2"/>
    <mergeCell ref="F3:I3"/>
    <mergeCell ref="J3:L3"/>
    <mergeCell ref="M3:N3"/>
    <mergeCell ref="A5:O5"/>
    <mergeCell ref="O3:O4"/>
  </mergeCells>
  <conditionalFormatting sqref="B267">
    <cfRule type="beginsWith" dxfId="3" priority="4" operator="beginsWith" text="яблоки свежие ">
      <formula>LEFT(B267,LEN("яблоки свежие "))="яблоки свежие "</formula>
    </cfRule>
    <cfRule type="containsText" priority="5" operator="containsText" text="яболоки свежие ">
      <formula>NOT(ISERROR(SEARCH("яболоки свежие ",B267)))</formula>
    </cfRule>
  </conditionalFormatting>
  <conditionalFormatting sqref="A633:O637">
    <cfRule type="containsText" dxfId="0" priority="3" operator="containsText" text="масло сливочное">
      <formula>NOT(ISERROR(SEARCH("масло сливочное",A633)))</formula>
    </cfRule>
  </conditionalFormatting>
  <printOptions horizontalCentered="1"/>
  <pageMargins left="0" right="0" top="0" bottom="0" header="0.511811023622047" footer="0.511811023622047"/>
  <pageSetup paperSize="9" scale="88" firstPageNumber="0" fitToHeight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Сад 10,5-ч. 1 кв. 2023 г </vt:lpstr>
      <vt:lpstr>1 вариант </vt:lpstr>
      <vt:lpstr>2 вариант </vt:lpstr>
      <vt:lpstr>'1 вариант '!Область_печати</vt:lpstr>
      <vt:lpstr>'2 вариант '!Область_печати</vt:lpstr>
      <vt:lpstr>'Сад 10,5-ч. 1 кв. 2023 г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user1</cp:lastModifiedBy>
  <cp:lastPrinted>2023-06-02T09:34:00Z</cp:lastPrinted>
  <dcterms:created xsi:type="dcterms:W3CDTF">2019-12-16T10:42:00Z</dcterms:created>
  <dcterms:modified xsi:type="dcterms:W3CDTF">2025-03-03T13:57:12Z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AD74F30847364902BF9F472DC90502DD_12</vt:lpwstr>
  </property>
  <property fmtid="{D5CDD505-2E9C-101B-9397-08002B2CF9AE}" pid="3" name="KSOProductBuildVer">
    <vt:lpwstr>1049-12.2.0.18911</vt:lpwstr>
  </property>
</Properties>
</file>